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G24" i="1" l="1"/>
  <c r="K24" i="1"/>
  <c r="K28" i="1" s="1"/>
  <c r="G25" i="1"/>
  <c r="K25" i="1"/>
  <c r="G26" i="1"/>
  <c r="K26" i="1"/>
  <c r="D28" i="1"/>
  <c r="D53" i="1" s="1"/>
  <c r="E28" i="1"/>
  <c r="E53" i="1"/>
  <c r="F28" i="1"/>
  <c r="G28" i="1"/>
  <c r="H28" i="1"/>
  <c r="I28" i="1"/>
  <c r="I53" i="1" s="1"/>
  <c r="J28" i="1"/>
  <c r="G29" i="1"/>
  <c r="G33" i="1" s="1"/>
  <c r="G53" i="1" s="1"/>
  <c r="K29" i="1"/>
  <c r="G30" i="1"/>
  <c r="K30" i="1"/>
  <c r="G31" i="1"/>
  <c r="K31" i="1"/>
  <c r="D33" i="1"/>
  <c r="E33" i="1"/>
  <c r="F33" i="1"/>
  <c r="F53" i="1" s="1"/>
  <c r="H33" i="1"/>
  <c r="I33" i="1"/>
  <c r="J33" i="1"/>
  <c r="J53" i="1" s="1"/>
  <c r="J88" i="1" s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H88" i="1" s="1"/>
  <c r="D55" i="1"/>
  <c r="D87" i="1" s="1"/>
  <c r="E55" i="1"/>
  <c r="E87" i="1" s="1"/>
  <c r="F55" i="1"/>
  <c r="F87" i="1" s="1"/>
  <c r="H55" i="1"/>
  <c r="I55" i="1"/>
  <c r="I87" i="1" s="1"/>
  <c r="J55" i="1"/>
  <c r="G56" i="1"/>
  <c r="G55" i="1" s="1"/>
  <c r="G87" i="1" s="1"/>
  <c r="K56" i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H87" i="1"/>
  <c r="J87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F115" i="1" s="1"/>
  <c r="F118" i="1" s="1"/>
  <c r="H103" i="1"/>
  <c r="I103" i="1"/>
  <c r="J103" i="1"/>
  <c r="G104" i="1"/>
  <c r="G103" i="1" s="1"/>
  <c r="K104" i="1"/>
  <c r="K103" i="1" s="1"/>
  <c r="G106" i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/>
  <c r="H115" i="1"/>
  <c r="H118" i="1" s="1"/>
  <c r="I115" i="1"/>
  <c r="I118" i="1" s="1"/>
  <c r="J115" i="1"/>
  <c r="J118" i="1" s="1"/>
  <c r="G117" i="1"/>
  <c r="K117" i="1"/>
  <c r="G88" i="1" l="1"/>
  <c r="I88" i="1"/>
  <c r="G115" i="1"/>
  <c r="G118" i="1" s="1"/>
  <c r="D88" i="1"/>
  <c r="F88" i="1"/>
  <c r="K115" i="1"/>
  <c r="K118" i="1" s="1"/>
  <c r="K55" i="1"/>
  <c r="K87" i="1" s="1"/>
  <c r="E88" i="1"/>
  <c r="K33" i="1"/>
  <c r="K53" i="1"/>
  <c r="K88" i="1" s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<sst xmlns="http://schemas.openxmlformats.org/spreadsheetml/2006/main" count="446" uniqueCount="263">
  <si>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</si>
  <si>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</si>
  <si>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</si>
  <si>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</si>
  <si>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</si>
  <si>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</si>
  <si>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</si>
  <si>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</si>
  <si>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</si>
  <si>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</si>
  <si>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</si>
  <si>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</si>
  <si>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</si>
  <si>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</si>
  <si>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</si>
  <si>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</si>
  <si>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</si>
  <si>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</si>
  <si>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</si>
  <si>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</si>
  <si>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</si>
  <si>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</si>
  <si>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</si>
  <si>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</si>
  <si>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</si>
  <si>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</si>
  <si>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</si>
  <si>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</si>
  <si>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</si>
  <si>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</si>
  <si>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</si>
  <si>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</si>
  <si>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</si>
  <si>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</si>
  <si>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</si>
  <si>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</si>
  <si>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</si>
  <si>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</si>
  <si>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</si>
  <si>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</si>
  <si>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</si>
  <si>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</si>
  <si>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</si>
  <si>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</si>
  <si>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</si>
  <si>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</si>
  <si>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</si>
  <si>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</si>
  <si>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</si>
  <si>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</si>
  <si>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</si>
  <si>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</si>
  <si>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</si>
  <si>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</si>
  <si>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</si>
  <si>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</si>
  <si>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</si>
  <si>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</si>
  <si>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</si>
  <si>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</si>
  <si>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</si>
  <si>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</si>
  <si>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</si>
  <si>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</si>
  <si>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</si>
  <si>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</si>
  <si>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</si>
  <si>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</si>
  <si>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</si>
  <si>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</si>
  <si>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</si>
  <si>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</si>
  <si>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</si>
  <si>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</si>
  <si>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</si>
  <si>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</si>
  <si>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</si>
  <si>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</si>
  <si>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</si>
  <si>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</si>
  <si>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</si>
  <si>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</si>
  <si>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</si>
  <si>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</si>
  <si>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</si>
  <si>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</si>
  <si>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</si>
  <si>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</si>
  <si>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</si>
  <si>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</si>
  <si>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</si>
  <si>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</si>
  <si>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</si>
  <si>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</si>
  <si>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</si>
  <si>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</si>
  <si>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</si>
  <si>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</si>
  <si>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</si>
  <si>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</si>
  <si>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</si>
  <si>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</si>
  <si>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</si>
  <si>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</si>
  <si>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</si>
  <si>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</si>
  <si>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</si>
  <si>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</si>
  <si>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</si>
  <si>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</si>
  <si>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</si>
  <si>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</si>
  <si>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</si>
  <si>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</si>
  <si>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</si>
  <si>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</si>
  <si>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</si>
  <si>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</si>
  <si>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</si>
  <si>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</si>
  <si>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</si>
  <si>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</si>
  <si>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</si>
  <si>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</si>
  <si>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</si>
  <si>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</si>
  <si>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</si>
  <si>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</si>
  <si>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</si>
  <si>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</si>
  <si>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</si>
  <si>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</si>
  <si>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</si>
  <si>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</si>
  <si>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</si>
  <si>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</si>
  <si>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</si>
  <si>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</si>
  <si>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</si>
  <si>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</si>
  <si>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</si>
  <si>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</si>
  <si>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</si>
  <si>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</si>
  <si>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</si>
  <si>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</si>
  <si>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</si>
  <si>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</si>
  <si>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</si>
  <si>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</si>
  <si>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</si>
  <si>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</si>
  <si>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</si>
  <si>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</si>
  <si>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</si>
  <si>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</si>
  <si>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</si>
  <si>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</si>
  <si>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</si>
  <si>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</si>
  <si>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</si>
  <si>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</si>
  <si>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</si>
  <si>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</si>
  <si>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</si>
  <si>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</si>
  <si>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</si>
  <si>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</si>
  <si>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</si>
  <si>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</si>
  <si>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</si>
  <si>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</si>
  <si>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</si>
  <si>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</si>
  <si>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</si>
  <si>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</si>
  <si>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</si>
  <si>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</si>
  <si>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</si>
  <si>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</si>
  <si>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</si>
  <si>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</si>
  <si>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</si>
  <si>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</si>
  <si>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</si>
  <si>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</si>
  <si>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</si>
  <si>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</si>
  <si>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</si>
  <si>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</si>
  <si>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</si>
  <si>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</si>
  <si>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</si>
  <si>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</si>
  <si>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</si>
  <si>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</si>
  <si>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</si>
  <si>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</si>
  <si>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</si>
  <si>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</si>
  <si>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</si>
  <si>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</si>
  <si>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</si>
  <si>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</si>
  <si>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</si>
  <si>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</si>
  <si>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</si>
  <si>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</si>
  <si>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</si>
  <si>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</si>
  <si>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</si>
  <si>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</si>
  <si>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</si>
  <si>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</si>
  <si>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</si>
  <si>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</si>
  <si>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</si>
  <si>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</si>
  <si>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</si>
  <si>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</si>
  <si>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</si>
  <si>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</si>
  <si>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</si>
  <si>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</si>
  <si>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</si>
  <si>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</si>
  <si>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</si>
  <si>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</si>
  <si>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</si>
  <si>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</si>
  <si>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</si>
  <si>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</si>
  <si>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</si>
  <si>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</si>
  <si>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</si>
  <si>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</si>
  <si>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</si>
  <si>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</si>
  <si>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</si>
  <si>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</si>
  <si>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</si>
  <si>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</si>
  <si>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</si>
  <si>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</si>
  <si>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</si>
  <si>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</si>
  <si>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</si>
  <si>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01 января 2022 г.</t>
  </si>
  <si>
    <t>муниципальное бюджетное общеобразовательное учреждение города Ростова-на-Дону "Школа №90" имени Героя Советского Союза Пудовкина П.Г."</t>
  </si>
  <si>
    <t>907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</si>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</sst>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ColWidth="9.109375" defaultRowHeight="13.2" x14ac:dyDescent="0.25"/>
  <cols>
    <col min="1" max="1" width="0.88671875" style="4" customWidth="1"/>
    <col min="2" max="2" width="48.88671875" style="2" customWidth="1"/>
    <col min="3" max="3" width="4.33203125" style="3" customWidth="1"/>
    <col min="4" max="4" width="14.6640625" style="4" customWidth="1"/>
    <col min="5" max="5" width="16.6640625" style="4" customWidth="1"/>
    <col min="6" max="6" width="14.6640625" style="4" customWidth="1"/>
    <col min="7" max="7" width="16.6640625" style="4" customWidth="1"/>
    <col min="8" max="8" width="14.6640625" style="4" customWidth="1"/>
    <col min="9" max="9" width="16.6640625" style="4" customWidth="1"/>
    <col min="10" max="10" width="14.6640625" style="4" customWidth="1"/>
    <col min="11" max="11" width="16.6640625" style="4" customWidth="1"/>
    <col min="12" max="12" width="9.109375" style="4" hidden="1" customWidth="1"/>
    <col min="13" max="13" width="9.109375" style="5" hidden="1" customWidth="1"/>
    <col min="14" max="14" width="0.88671875" style="4" customWidth="1"/>
    <col min="15" max="16384" width="9.109375" style="4"/>
  </cols>
  <sheetData>
    <row r="1" spans="2:13" ht="5.0999999999999996" customHeight="1" x14ac:dyDescent="0.25"/>
    <row r="2" spans="2:13" ht="11.25" customHeight="1" x14ac:dyDescent="0.25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 x14ac:dyDescent="0.25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251</v>
      </c>
      <c r="M3" s="5" t="s">
        <v>95</v>
      </c>
    </row>
    <row r="4" spans="2:13" ht="10.5" customHeight="1" thickBot="1" x14ac:dyDescent="0.3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254</v>
      </c>
      <c r="M4" s="5" t="s">
        <v>96</v>
      </c>
    </row>
    <row r="5" spans="2:13" ht="12.75" customHeight="1" x14ac:dyDescent="0.25">
      <c r="B5" s="7"/>
      <c r="D5" s="8" t="s">
        <v>48</v>
      </c>
      <c r="E5" s="140" t="s">
        <v>247</v>
      </c>
      <c r="F5" s="140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 x14ac:dyDescent="0.25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5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5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253</v>
      </c>
      <c r="M8" s="5" t="s">
        <v>99</v>
      </c>
    </row>
    <row r="9" spans="2:13" ht="22.5" customHeight="1" x14ac:dyDescent="0.25">
      <c r="B9" s="143"/>
      <c r="C9" s="145" t="s">
        <v>248</v>
      </c>
      <c r="D9" s="145"/>
      <c r="E9" s="145"/>
      <c r="F9" s="145"/>
      <c r="G9" s="145"/>
      <c r="H9" s="145"/>
      <c r="I9" s="145"/>
      <c r="J9" s="8" t="s">
        <v>86</v>
      </c>
      <c r="K9" s="15"/>
      <c r="L9" s="3"/>
    </row>
    <row r="10" spans="2:13" x14ac:dyDescent="0.25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5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 x14ac:dyDescent="0.25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250</v>
      </c>
      <c r="M12" s="5" t="s">
        <v>102</v>
      </c>
    </row>
    <row r="13" spans="2:13" x14ac:dyDescent="0.25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5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249</v>
      </c>
      <c r="L14" s="3"/>
    </row>
    <row r="15" spans="2:13" x14ac:dyDescent="0.25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3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5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5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5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5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5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3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5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5">
      <c r="B24" s="66" t="s">
        <v>255</v>
      </c>
      <c r="C24" s="67" t="s">
        <v>19</v>
      </c>
      <c r="D24" s="130"/>
      <c r="E24" s="29">
        <v>56465475.030000001</v>
      </c>
      <c r="F24" s="29">
        <v>2610372.96</v>
      </c>
      <c r="G24" s="44">
        <f>D24+E24+F24</f>
        <v>59075847.990000002</v>
      </c>
      <c r="H24" s="130"/>
      <c r="I24" s="29">
        <v>55792439.57</v>
      </c>
      <c r="J24" s="29">
        <v>2807471.44</v>
      </c>
      <c r="K24" s="45">
        <f>H24+I24+J24</f>
        <v>58599911.009999998</v>
      </c>
      <c r="L24" s="1" t="s">
        <v>65</v>
      </c>
      <c r="M24" s="1" t="s">
        <v>19</v>
      </c>
    </row>
    <row r="25" spans="2:13" x14ac:dyDescent="0.25">
      <c r="B25" s="68" t="s">
        <v>115</v>
      </c>
      <c r="C25" s="67" t="s">
        <v>20</v>
      </c>
      <c r="D25" s="29"/>
      <c r="E25" s="29">
        <v>47295909.509999998</v>
      </c>
      <c r="F25" s="29">
        <v>2587888.71</v>
      </c>
      <c r="G25" s="44">
        <f>D25+E25+F25</f>
        <v>49883798.219999999</v>
      </c>
      <c r="H25" s="29"/>
      <c r="I25" s="29">
        <v>47035281.68</v>
      </c>
      <c r="J25" s="29">
        <v>2793281.19</v>
      </c>
      <c r="K25" s="45">
        <f>H25+I25+J25</f>
        <v>49828562.869999997</v>
      </c>
      <c r="L25" s="1" t="s">
        <v>66</v>
      </c>
      <c r="M25" s="1" t="s">
        <v>20</v>
      </c>
    </row>
    <row r="26" spans="2:13" ht="12.75" customHeight="1" x14ac:dyDescent="0.25">
      <c r="B26" s="69" t="s">
        <v>23</v>
      </c>
      <c r="C26" s="154" t="s">
        <v>21</v>
      </c>
      <c r="D26" s="156"/>
      <c r="E26" s="156">
        <v>47295909.509999998</v>
      </c>
      <c r="F26" s="156">
        <v>2587888.71</v>
      </c>
      <c r="G26" s="158">
        <f>D26+E26+F26</f>
        <v>49883798.219999999</v>
      </c>
      <c r="H26" s="156"/>
      <c r="I26" s="156">
        <v>47035281.68</v>
      </c>
      <c r="J26" s="156">
        <v>2793281.19</v>
      </c>
      <c r="K26" s="163">
        <f>H26+I26+J26</f>
        <v>49828562.869999997</v>
      </c>
      <c r="L26" s="165" t="s">
        <v>67</v>
      </c>
      <c r="M26" s="166" t="s">
        <v>21</v>
      </c>
    </row>
    <row r="27" spans="2:13" x14ac:dyDescent="0.25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5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9169565.5199999996</v>
      </c>
      <c r="F28" s="73">
        <f t="shared" si="0"/>
        <v>22484.25</v>
      </c>
      <c r="G28" s="73">
        <f t="shared" si="0"/>
        <v>9192049.7699999996</v>
      </c>
      <c r="H28" s="73">
        <f t="shared" si="0"/>
        <v>0</v>
      </c>
      <c r="I28" s="73">
        <f t="shared" si="0"/>
        <v>8757157.8900000006</v>
      </c>
      <c r="J28" s="73">
        <f t="shared" si="0"/>
        <v>14190.25</v>
      </c>
      <c r="K28" s="74">
        <f t="shared" si="0"/>
        <v>8771348.1400000006</v>
      </c>
      <c r="L28" s="1" t="s">
        <v>68</v>
      </c>
      <c r="M28" s="1" t="s">
        <v>22</v>
      </c>
    </row>
    <row r="29" spans="2:13" x14ac:dyDescent="0.25">
      <c r="B29" s="68" t="s">
        <v>257</v>
      </c>
      <c r="C29" s="67" t="s">
        <v>24</v>
      </c>
      <c r="D29" s="130"/>
      <c r="E29" s="29"/>
      <c r="F29" s="29">
        <v>12250</v>
      </c>
      <c r="G29" s="44">
        <f>D29+E29+F29</f>
        <v>12250</v>
      </c>
      <c r="H29" s="130"/>
      <c r="I29" s="29"/>
      <c r="J29" s="29">
        <v>12250</v>
      </c>
      <c r="K29" s="75">
        <f>H29+I29+J29</f>
        <v>12250</v>
      </c>
      <c r="L29" s="1" t="s">
        <v>69</v>
      </c>
      <c r="M29" s="1" t="s">
        <v>24</v>
      </c>
    </row>
    <row r="30" spans="2:13" x14ac:dyDescent="0.25">
      <c r="B30" s="68" t="s">
        <v>116</v>
      </c>
      <c r="C30" s="67" t="s">
        <v>25</v>
      </c>
      <c r="D30" s="29"/>
      <c r="E30" s="29"/>
      <c r="F30" s="29">
        <v>12250</v>
      </c>
      <c r="G30" s="44">
        <f>D30+E30+F30</f>
        <v>12250</v>
      </c>
      <c r="H30" s="29"/>
      <c r="I30" s="29"/>
      <c r="J30" s="29">
        <v>12250</v>
      </c>
      <c r="K30" s="75">
        <f>H30+I30+J30</f>
        <v>12250</v>
      </c>
      <c r="L30" s="1" t="s">
        <v>70</v>
      </c>
      <c r="M30" s="1" t="s">
        <v>25</v>
      </c>
    </row>
    <row r="31" spans="2:13" ht="12.75" customHeight="1" x14ac:dyDescent="0.25">
      <c r="B31" s="69" t="s">
        <v>23</v>
      </c>
      <c r="C31" s="154" t="s">
        <v>26</v>
      </c>
      <c r="D31" s="156"/>
      <c r="E31" s="156"/>
      <c r="F31" s="156">
        <v>12250</v>
      </c>
      <c r="G31" s="158">
        <f>D31+E31+F31</f>
        <v>12250</v>
      </c>
      <c r="H31" s="156"/>
      <c r="I31" s="156"/>
      <c r="J31" s="156">
        <v>12250</v>
      </c>
      <c r="K31" s="163">
        <f>H31+I31+J31</f>
        <v>12250</v>
      </c>
      <c r="L31" s="165" t="s">
        <v>71</v>
      </c>
      <c r="M31" s="166" t="s">
        <v>26</v>
      </c>
    </row>
    <row r="32" spans="2:13" x14ac:dyDescent="0.25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5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5">
      <c r="B34" s="68" t="s">
        <v>259</v>
      </c>
      <c r="C34" s="67" t="s">
        <v>28</v>
      </c>
      <c r="D34" s="130"/>
      <c r="E34" s="30">
        <v>176055593.08000001</v>
      </c>
      <c r="F34" s="30"/>
      <c r="G34" s="76">
        <f>D34+E34+F34</f>
        <v>176055593.08000001</v>
      </c>
      <c r="H34" s="130"/>
      <c r="I34" s="30">
        <v>176055593.08000001</v>
      </c>
      <c r="J34" s="30"/>
      <c r="K34" s="77">
        <f>H34+I34+J34</f>
        <v>176055593.08000001</v>
      </c>
      <c r="L34" s="1" t="s">
        <v>73</v>
      </c>
      <c r="M34" s="1" t="s">
        <v>28</v>
      </c>
    </row>
    <row r="35" spans="2:13" x14ac:dyDescent="0.25">
      <c r="B35" s="68" t="s">
        <v>246</v>
      </c>
      <c r="C35" s="67" t="s">
        <v>29</v>
      </c>
      <c r="D35" s="29"/>
      <c r="E35" s="30">
        <v>252164.36</v>
      </c>
      <c r="F35" s="30">
        <v>9953.19</v>
      </c>
      <c r="G35" s="76">
        <f>D35+E35+F35</f>
        <v>262117.55</v>
      </c>
      <c r="H35" s="29"/>
      <c r="I35" s="30">
        <v>132179.39000000001</v>
      </c>
      <c r="J35" s="30">
        <v>18205.68</v>
      </c>
      <c r="K35" s="77">
        <f>H35+I35+J35</f>
        <v>150385.07</v>
      </c>
      <c r="L35" s="1" t="s">
        <v>74</v>
      </c>
      <c r="M35" s="1" t="s">
        <v>29</v>
      </c>
    </row>
    <row r="36" spans="2:13" ht="12.75" customHeight="1" x14ac:dyDescent="0.25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8" thickBot="1" x14ac:dyDescent="0.3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5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5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5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5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5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3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1" x14ac:dyDescent="0.25">
      <c r="B44" s="68" t="s">
        <v>128</v>
      </c>
      <c r="C44" s="83" t="s">
        <v>32</v>
      </c>
      <c r="D44" s="46"/>
      <c r="E44" s="46">
        <v>42500</v>
      </c>
      <c r="F44" s="46">
        <v>11600</v>
      </c>
      <c r="G44" s="84">
        <f>D44+E44+F44</f>
        <v>54100</v>
      </c>
      <c r="H44" s="46"/>
      <c r="I44" s="46">
        <v>42500</v>
      </c>
      <c r="J44" s="46">
        <v>16800</v>
      </c>
      <c r="K44" s="85">
        <f>H44+I44+J44</f>
        <v>59300</v>
      </c>
      <c r="L44" s="1" t="s">
        <v>76</v>
      </c>
      <c r="M44" s="1" t="s">
        <v>32</v>
      </c>
    </row>
    <row r="45" spans="2:13" x14ac:dyDescent="0.25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5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5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>
        <v>223711.2</v>
      </c>
      <c r="K47" s="77">
        <f>H47+I47+J47</f>
        <v>223711.2</v>
      </c>
      <c r="L47" s="1" t="s">
        <v>119</v>
      </c>
      <c r="M47" s="1" t="s">
        <v>118</v>
      </c>
    </row>
    <row r="48" spans="2:13" x14ac:dyDescent="0.25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>
        <v>223711.2</v>
      </c>
      <c r="K48" s="163">
        <f>H48+I48+J48</f>
        <v>223711.2</v>
      </c>
      <c r="L48" s="165" t="s">
        <v>122</v>
      </c>
      <c r="M48" s="166" t="s">
        <v>121</v>
      </c>
    </row>
    <row r="49" spans="2:13" x14ac:dyDescent="0.25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5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1" x14ac:dyDescent="0.2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8" thickBot="1" x14ac:dyDescent="0.3">
      <c r="B52" s="68" t="s">
        <v>125</v>
      </c>
      <c r="C52" s="88" t="s">
        <v>126</v>
      </c>
      <c r="D52" s="31"/>
      <c r="E52" s="31">
        <v>27319.68</v>
      </c>
      <c r="F52" s="31"/>
      <c r="G52" s="87">
        <f>D52+E52+F52</f>
        <v>27319.68</v>
      </c>
      <c r="H52" s="31"/>
      <c r="I52" s="31">
        <v>32795.35</v>
      </c>
      <c r="J52" s="31">
        <v>2566.67</v>
      </c>
      <c r="K52" s="77">
        <f>H52+I52+J52</f>
        <v>35362.019999999997</v>
      </c>
      <c r="L52" s="1" t="s">
        <v>127</v>
      </c>
      <c r="M52" s="1" t="s">
        <v>126</v>
      </c>
    </row>
    <row r="53" spans="2:13" ht="21.6" thickBot="1" x14ac:dyDescent="0.3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185547142.63999999</v>
      </c>
      <c r="F53" s="91">
        <f t="shared" si="2"/>
        <v>44037.440000000002</v>
      </c>
      <c r="G53" s="91">
        <f t="shared" si="2"/>
        <v>185591180.08000001</v>
      </c>
      <c r="H53" s="91">
        <f t="shared" si="2"/>
        <v>0</v>
      </c>
      <c r="I53" s="91">
        <f t="shared" si="2"/>
        <v>185020225.71000001</v>
      </c>
      <c r="J53" s="91">
        <f t="shared" si="2"/>
        <v>275473.8</v>
      </c>
      <c r="K53" s="92">
        <f t="shared" si="2"/>
        <v>185295699.50999999</v>
      </c>
      <c r="L53" s="1" t="s">
        <v>130</v>
      </c>
      <c r="M53" s="1" t="s">
        <v>129</v>
      </c>
    </row>
    <row r="54" spans="2:13" ht="20.100000000000001" customHeight="1" x14ac:dyDescent="0.25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5">
      <c r="B55" s="96" t="s">
        <v>133</v>
      </c>
      <c r="C55" s="67" t="s">
        <v>131</v>
      </c>
      <c r="D55" s="73">
        <f t="shared" ref="D55:K55" si="3">D56+D58+D64</f>
        <v>15160.75</v>
      </c>
      <c r="E55" s="73">
        <f t="shared" si="3"/>
        <v>2221457.23</v>
      </c>
      <c r="F55" s="73">
        <f t="shared" si="3"/>
        <v>298190.87</v>
      </c>
      <c r="G55" s="73">
        <f t="shared" si="3"/>
        <v>2534808.85</v>
      </c>
      <c r="H55" s="73">
        <f t="shared" si="3"/>
        <v>6756.05</v>
      </c>
      <c r="I55" s="73">
        <f t="shared" si="3"/>
        <v>1185601.96</v>
      </c>
      <c r="J55" s="73">
        <f t="shared" si="3"/>
        <v>770179.06</v>
      </c>
      <c r="K55" s="126">
        <f t="shared" si="3"/>
        <v>1962537.07</v>
      </c>
      <c r="L55" s="1" t="s">
        <v>132</v>
      </c>
      <c r="M55" s="1" t="s">
        <v>131</v>
      </c>
    </row>
    <row r="56" spans="2:13" x14ac:dyDescent="0.25">
      <c r="B56" s="69" t="s">
        <v>219</v>
      </c>
      <c r="C56" s="154" t="s">
        <v>134</v>
      </c>
      <c r="D56" s="156">
        <v>15160.75</v>
      </c>
      <c r="E56" s="156">
        <v>2221457.23</v>
      </c>
      <c r="F56" s="156">
        <v>298190.87</v>
      </c>
      <c r="G56" s="158">
        <f>D56+E56+F56</f>
        <v>2534808.85</v>
      </c>
      <c r="H56" s="156">
        <v>6756.05</v>
      </c>
      <c r="I56" s="156">
        <v>1185601.96</v>
      </c>
      <c r="J56" s="156">
        <v>770179.06</v>
      </c>
      <c r="K56" s="163">
        <f>H56+I56+J56</f>
        <v>1962537.07</v>
      </c>
      <c r="L56" s="165" t="s">
        <v>135</v>
      </c>
      <c r="M56" s="166" t="s">
        <v>134</v>
      </c>
    </row>
    <row r="57" spans="2:13" x14ac:dyDescent="0.25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5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5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5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5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5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5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5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5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5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5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x14ac:dyDescent="0.25">
      <c r="B68" s="68" t="s">
        <v>154</v>
      </c>
      <c r="C68" s="67" t="s">
        <v>155</v>
      </c>
      <c r="D68" s="29">
        <v>26072700</v>
      </c>
      <c r="E68" s="30">
        <v>113666200</v>
      </c>
      <c r="F68" s="30">
        <v>5580747.6399999997</v>
      </c>
      <c r="G68" s="76">
        <f>D68+E68+F68</f>
        <v>145319647.63999999</v>
      </c>
      <c r="H68" s="29">
        <v>20425800</v>
      </c>
      <c r="I68" s="30">
        <v>122895000</v>
      </c>
      <c r="J68" s="32">
        <v>5591286.5700000003</v>
      </c>
      <c r="K68" s="71">
        <f>H68+I68+J68</f>
        <v>148912086.56999999</v>
      </c>
      <c r="L68" s="1" t="s">
        <v>160</v>
      </c>
      <c r="M68" s="1" t="s">
        <v>155</v>
      </c>
    </row>
    <row r="69" spans="2:13" x14ac:dyDescent="0.25">
      <c r="B69" s="69" t="s">
        <v>23</v>
      </c>
      <c r="C69" s="154" t="s">
        <v>156</v>
      </c>
      <c r="D69" s="156">
        <v>17696800</v>
      </c>
      <c r="E69" s="156">
        <v>75818800</v>
      </c>
      <c r="F69" s="156">
        <v>5169973.33</v>
      </c>
      <c r="G69" s="158">
        <f>D69+E69+F69</f>
        <v>98685573.329999998</v>
      </c>
      <c r="H69" s="156">
        <v>13520800</v>
      </c>
      <c r="I69" s="156">
        <v>83193000</v>
      </c>
      <c r="J69" s="156">
        <v>5014872.34</v>
      </c>
      <c r="K69" s="163">
        <f>H69+I69+J69</f>
        <v>101728672.34</v>
      </c>
      <c r="L69" s="165" t="s">
        <v>161</v>
      </c>
      <c r="M69" s="166" t="s">
        <v>156</v>
      </c>
    </row>
    <row r="70" spans="2:13" x14ac:dyDescent="0.25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0.399999999999999" x14ac:dyDescent="0.2">
      <c r="B71" s="68" t="s">
        <v>157</v>
      </c>
      <c r="C71" s="67" t="s">
        <v>37</v>
      </c>
      <c r="D71" s="29"/>
      <c r="E71" s="29">
        <v>108330.38</v>
      </c>
      <c r="F71" s="29"/>
      <c r="G71" s="44">
        <f>D71+E71+F71</f>
        <v>108330.38</v>
      </c>
      <c r="H71" s="29"/>
      <c r="I71" s="29">
        <v>178560.68</v>
      </c>
      <c r="J71" s="29">
        <v>17465.32</v>
      </c>
      <c r="K71" s="77">
        <f>H71+I71+J71</f>
        <v>196026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8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1" thickBot="1" x14ac:dyDescent="0.25">
      <c r="B87" s="107" t="s">
        <v>262</v>
      </c>
      <c r="C87" s="78" t="s">
        <v>173</v>
      </c>
      <c r="D87" s="108">
        <f t="shared" ref="D87:K87" si="4">D55+D65+D68+D71+D80+D83+D86</f>
        <v>26087860.75</v>
      </c>
      <c r="E87" s="108">
        <f t="shared" si="4"/>
        <v>115995987.61</v>
      </c>
      <c r="F87" s="108">
        <f t="shared" si="4"/>
        <v>5878938.5099999998</v>
      </c>
      <c r="G87" s="108">
        <f t="shared" si="4"/>
        <v>147962786.87</v>
      </c>
      <c r="H87" s="108">
        <f t="shared" si="4"/>
        <v>20432556.050000001</v>
      </c>
      <c r="I87" s="108">
        <f t="shared" si="4"/>
        <v>124259162.64</v>
      </c>
      <c r="J87" s="108">
        <f t="shared" si="4"/>
        <v>6378930.9500000002</v>
      </c>
      <c r="K87" s="109">
        <f t="shared" si="4"/>
        <v>151070649.63999999</v>
      </c>
      <c r="L87" s="1" t="s">
        <v>174</v>
      </c>
      <c r="M87" s="1" t="s">
        <v>173</v>
      </c>
    </row>
    <row r="88" spans="2:13" s="33" customFormat="1" ht="13.8" thickBot="1" x14ac:dyDescent="0.25">
      <c r="B88" s="110" t="s">
        <v>175</v>
      </c>
      <c r="C88" s="90" t="s">
        <v>176</v>
      </c>
      <c r="D88" s="129">
        <f t="shared" ref="D88:K88" si="5">D53+D87</f>
        <v>26087860.75</v>
      </c>
      <c r="E88" s="129">
        <f t="shared" si="5"/>
        <v>301543130.25</v>
      </c>
      <c r="F88" s="129">
        <f t="shared" si="5"/>
        <v>5922975.9500000002</v>
      </c>
      <c r="G88" s="129">
        <f t="shared" si="5"/>
        <v>333553966.94999999</v>
      </c>
      <c r="H88" s="129">
        <f t="shared" si="5"/>
        <v>20432556.050000001</v>
      </c>
      <c r="I88" s="129">
        <f t="shared" si="5"/>
        <v>309279388.35000002</v>
      </c>
      <c r="J88" s="129">
        <f t="shared" si="5"/>
        <v>6654404.75</v>
      </c>
      <c r="K88" s="128">
        <f t="shared" si="5"/>
        <v>336366349.14999998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0.399999999999999" x14ac:dyDescent="0.2">
      <c r="B99" s="68" t="s">
        <v>181</v>
      </c>
      <c r="C99" s="67" t="s">
        <v>39</v>
      </c>
      <c r="D99" s="29"/>
      <c r="E99" s="30">
        <v>5636.38</v>
      </c>
      <c r="F99" s="30">
        <v>57856.76</v>
      </c>
      <c r="G99" s="76">
        <f>D99+E99+F99</f>
        <v>63493.14</v>
      </c>
      <c r="H99" s="30"/>
      <c r="I99" s="30">
        <v>346.35</v>
      </c>
      <c r="J99" s="30">
        <v>88302.79</v>
      </c>
      <c r="K99" s="45">
        <f>H99+I99+J99</f>
        <v>88649.14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>
        <v>15160.75</v>
      </c>
      <c r="E102" s="30">
        <v>682542.02</v>
      </c>
      <c r="F102" s="30">
        <v>39075.39</v>
      </c>
      <c r="G102" s="76">
        <f>D102+E102+F102</f>
        <v>736778.16</v>
      </c>
      <c r="H102" s="30">
        <v>6756.05</v>
      </c>
      <c r="I102" s="30">
        <v>679372</v>
      </c>
      <c r="J102" s="30">
        <v>4961</v>
      </c>
      <c r="K102" s="45">
        <f>H102+I102+J102</f>
        <v>691089.05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0.399999999999999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x14ac:dyDescent="0.2">
      <c r="B109" s="68" t="s">
        <v>198</v>
      </c>
      <c r="C109" s="67" t="s">
        <v>42</v>
      </c>
      <c r="D109" s="29"/>
      <c r="E109" s="30"/>
      <c r="F109" s="30">
        <v>85586.23</v>
      </c>
      <c r="G109" s="76">
        <f>D109+E109+F109</f>
        <v>85586.23</v>
      </c>
      <c r="H109" s="30"/>
      <c r="I109" s="30"/>
      <c r="J109" s="30">
        <v>141082.70000000001</v>
      </c>
      <c r="K109" s="45">
        <f>H109+I109+J109</f>
        <v>141082.70000000001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202786844.21000001</v>
      </c>
      <c r="F112" s="32"/>
      <c r="G112" s="76">
        <f>D112+E112+F112</f>
        <v>202786844.21000001</v>
      </c>
      <c r="H112" s="131"/>
      <c r="I112" s="32">
        <v>202786844.21000001</v>
      </c>
      <c r="J112" s="32"/>
      <c r="K112" s="71">
        <f>H112+I112+J112</f>
        <v>202786844.21000001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26072700</v>
      </c>
      <c r="E113" s="29">
        <v>113666200</v>
      </c>
      <c r="F113" s="29">
        <v>3980925.41</v>
      </c>
      <c r="G113" s="76">
        <f>D113+E113+F113</f>
        <v>143719825.41</v>
      </c>
      <c r="H113" s="29">
        <v>20425800</v>
      </c>
      <c r="I113" s="29">
        <v>122895000</v>
      </c>
      <c r="J113" s="29">
        <v>3360521.45</v>
      </c>
      <c r="K113" s="71">
        <f>H113+I113+J113</f>
        <v>146681321.44999999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4704528.1399999997</v>
      </c>
      <c r="F114" s="29">
        <v>82321.88</v>
      </c>
      <c r="G114" s="76">
        <f>D114+E114+F114</f>
        <v>4786850.0199999996</v>
      </c>
      <c r="H114" s="29"/>
      <c r="I114" s="29">
        <v>5096274.04</v>
      </c>
      <c r="J114" s="29">
        <v>82321.88</v>
      </c>
      <c r="K114" s="71">
        <f>H114+I114+J114</f>
        <v>5178595.92</v>
      </c>
      <c r="L114" s="1" t="s">
        <v>207</v>
      </c>
      <c r="M114" s="1" t="s">
        <v>204</v>
      </c>
    </row>
    <row r="115" spans="2:13" s="33" customFormat="1" ht="21" thickBot="1" x14ac:dyDescent="0.25">
      <c r="B115" s="117" t="s">
        <v>260</v>
      </c>
      <c r="C115" s="78" t="s">
        <v>206</v>
      </c>
      <c r="D115" s="118">
        <f t="shared" ref="D115:K115" si="6">D96+D99+D102+D103+D109+D112+D113+D114</f>
        <v>26087860.75</v>
      </c>
      <c r="E115" s="118">
        <f t="shared" si="6"/>
        <v>321845750.75</v>
      </c>
      <c r="F115" s="118">
        <f t="shared" si="6"/>
        <v>4245765.67</v>
      </c>
      <c r="G115" s="118">
        <f t="shared" si="6"/>
        <v>352179377.17000002</v>
      </c>
      <c r="H115" s="118">
        <f t="shared" si="6"/>
        <v>20432556.050000001</v>
      </c>
      <c r="I115" s="118">
        <f t="shared" si="6"/>
        <v>331457836.60000002</v>
      </c>
      <c r="J115" s="118">
        <f t="shared" si="6"/>
        <v>3677189.82</v>
      </c>
      <c r="K115" s="119">
        <f t="shared" si="6"/>
        <v>355567582.47000003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8" thickBot="1" x14ac:dyDescent="0.25">
      <c r="B117" s="124" t="s">
        <v>205</v>
      </c>
      <c r="C117" s="67" t="s">
        <v>89</v>
      </c>
      <c r="D117" s="29">
        <v>0</v>
      </c>
      <c r="E117" s="29">
        <v>-20302620.5</v>
      </c>
      <c r="F117" s="29">
        <v>1677210.28</v>
      </c>
      <c r="G117" s="44">
        <f>D117+E117+F117</f>
        <v>-18625410.219999999</v>
      </c>
      <c r="H117" s="29"/>
      <c r="I117" s="29">
        <v>-22178448.25</v>
      </c>
      <c r="J117" s="29">
        <v>2977214.93</v>
      </c>
      <c r="K117" s="45">
        <f>H117+I117+J117</f>
        <v>-19201233.32</v>
      </c>
      <c r="L117" s="1" t="s">
        <v>90</v>
      </c>
      <c r="M117" s="1" t="s">
        <v>89</v>
      </c>
    </row>
    <row r="118" spans="2:13" ht="13.8" thickBot="1" x14ac:dyDescent="0.3">
      <c r="B118" s="110" t="s">
        <v>211</v>
      </c>
      <c r="C118" s="90" t="s">
        <v>210</v>
      </c>
      <c r="D118" s="127">
        <f t="shared" ref="D118:K118" si="7">D115+D117</f>
        <v>26087860.75</v>
      </c>
      <c r="E118" s="127">
        <f t="shared" si="7"/>
        <v>301543130.25</v>
      </c>
      <c r="F118" s="127">
        <f t="shared" si="7"/>
        <v>5922975.9500000002</v>
      </c>
      <c r="G118" s="127">
        <f t="shared" si="7"/>
        <v>333553966.94999999</v>
      </c>
      <c r="H118" s="127">
        <f t="shared" si="7"/>
        <v>20432556.050000001</v>
      </c>
      <c r="I118" s="127">
        <f t="shared" si="7"/>
        <v>309279388.35000002</v>
      </c>
      <c r="J118" s="127">
        <f t="shared" si="7"/>
        <v>6654404.75</v>
      </c>
      <c r="K118" s="128">
        <f t="shared" si="7"/>
        <v>336366349.14999998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5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5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5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5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5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5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5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5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8" hidden="1" thickBot="1" x14ac:dyDescent="0.3"/>
    <row r="134" spans="2:11" ht="48" hidden="1" customHeight="1" thickTop="1" thickBot="1" x14ac:dyDescent="0.3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3">
      <c r="B135" s="2" t="s">
        <v>237</v>
      </c>
      <c r="F135" s="133"/>
      <c r="G135" s="133"/>
      <c r="H135" s="133"/>
      <c r="I135" s="133"/>
      <c r="J135" s="133"/>
    </row>
    <row r="136" spans="2:11" ht="13.8" hidden="1" thickTop="1" x14ac:dyDescent="0.25">
      <c r="F136" s="192" t="s">
        <v>227</v>
      </c>
      <c r="G136" s="193"/>
      <c r="H136" s="198"/>
      <c r="I136" s="198"/>
      <c r="J136" s="199"/>
    </row>
    <row r="137" spans="2:11" hidden="1" x14ac:dyDescent="0.25">
      <c r="F137" s="175" t="s">
        <v>228</v>
      </c>
      <c r="G137" s="176"/>
      <c r="H137" s="179"/>
      <c r="I137" s="179"/>
      <c r="J137" s="180"/>
    </row>
    <row r="138" spans="2:11" hidden="1" x14ac:dyDescent="0.25">
      <c r="F138" s="175" t="s">
        <v>229</v>
      </c>
      <c r="G138" s="176"/>
      <c r="H138" s="181"/>
      <c r="I138" s="181"/>
      <c r="J138" s="182"/>
    </row>
    <row r="139" spans="2:11" hidden="1" x14ac:dyDescent="0.25">
      <c r="F139" s="175" t="s">
        <v>230</v>
      </c>
      <c r="G139" s="176"/>
      <c r="H139" s="181"/>
      <c r="I139" s="181"/>
      <c r="J139" s="182"/>
    </row>
    <row r="140" spans="2:11" hidden="1" x14ac:dyDescent="0.25">
      <c r="F140" s="175" t="s">
        <v>231</v>
      </c>
      <c r="G140" s="176"/>
      <c r="H140" s="181"/>
      <c r="I140" s="181"/>
      <c r="J140" s="182"/>
    </row>
    <row r="141" spans="2:11" hidden="1" x14ac:dyDescent="0.25">
      <c r="F141" s="175" t="s">
        <v>232</v>
      </c>
      <c r="G141" s="176"/>
      <c r="H141" s="179"/>
      <c r="I141" s="179"/>
      <c r="J141" s="180"/>
    </row>
    <row r="142" spans="2:11" hidden="1" x14ac:dyDescent="0.25">
      <c r="F142" s="175" t="s">
        <v>233</v>
      </c>
      <c r="G142" s="176"/>
      <c r="H142" s="179"/>
      <c r="I142" s="179"/>
      <c r="J142" s="180"/>
    </row>
    <row r="143" spans="2:11" hidden="1" x14ac:dyDescent="0.25">
      <c r="F143" s="175" t="s">
        <v>234</v>
      </c>
      <c r="G143" s="176"/>
      <c r="H143" s="181"/>
      <c r="I143" s="181"/>
      <c r="J143" s="182"/>
    </row>
    <row r="144" spans="2:11" ht="13.8" hidden="1" thickBot="1" x14ac:dyDescent="0.3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5">
      <c r="B145" s="2" t="s">
        <v>236</v>
      </c>
      <c r="F145" s="168"/>
      <c r="G145" s="168"/>
      <c r="H145" s="168"/>
      <c r="I145" s="168"/>
      <c r="J145" s="168"/>
    </row>
    <row r="146" spans="2:10" hidden="1" x14ac:dyDescent="0.25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2011-04-05T12:25:02Z</dcterms:created>
  <dcterms:modified xsi:type="dcterms:W3CDTF">2023-03-28T07:31:17Z</dcterms:modified>
</cp:coreProperties>
</file>