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K140" i="1" l="1"/>
  <c r="D12" i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2" i="1"/>
  <c r="K23" i="1"/>
  <c r="K29" i="1"/>
  <c r="K30" i="1"/>
  <c r="K31" i="1"/>
  <c r="K32" i="1"/>
  <c r="K33" i="1"/>
  <c r="K34" i="1"/>
  <c r="D35" i="1"/>
  <c r="E35" i="1"/>
  <c r="H35" i="1"/>
  <c r="K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K56" i="1" s="1"/>
  <c r="E56" i="1"/>
  <c r="F56" i="1"/>
  <c r="G56" i="1"/>
  <c r="H56" i="1"/>
  <c r="I56" i="1"/>
  <c r="J56" i="1"/>
  <c r="K57" i="1"/>
  <c r="K58" i="1"/>
  <c r="K59" i="1"/>
  <c r="D61" i="1"/>
  <c r="E61" i="1"/>
  <c r="F61" i="1"/>
  <c r="G61" i="1"/>
  <c r="H61" i="1"/>
  <c r="K61" i="1" s="1"/>
  <c r="I61" i="1"/>
  <c r="J61" i="1"/>
  <c r="K62" i="1"/>
  <c r="K63" i="1"/>
  <c r="K64" i="1"/>
  <c r="K65" i="1"/>
  <c r="D66" i="1"/>
  <c r="H66" i="1"/>
  <c r="K66" i="1" s="1"/>
  <c r="I66" i="1"/>
  <c r="J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K101" i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H110" i="1"/>
  <c r="K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K125" i="1" s="1"/>
  <c r="E125" i="1"/>
  <c r="F125" i="1"/>
  <c r="G125" i="1"/>
  <c r="H125" i="1"/>
  <c r="I125" i="1"/>
  <c r="J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  <c r="K12" i="1" l="1"/>
  <c r="K80" i="1"/>
  <c r="K21" i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<sst xmlns="http://schemas.openxmlformats.org/spreadsheetml/2006/main" count="988" uniqueCount="546">
  <si>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</si>
  <si>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</si>
  <si>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</si>
  <si>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</si>
  <si>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</si>
  <si>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</si>
  <si>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</si>
  <si>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</si>
  <si>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</si>
  <si>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</si>
  <si>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</si>
  <si>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</si>
  <si>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</si>
  <si>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</si>
  <si>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</si>
  <si>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</si>
  <si>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</si>
  <si>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</si>
  <si>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</si>
  <si>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</si>
  <si>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</si>
  <si>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</si>
  <si>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</si>
  <si>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</si>
  <si>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</si>
  <si>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</si>
  <si>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</si>
  <si>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</si>
  <si>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</si>
  <si>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</si>
  <si>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</si>
  <si>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</si>
  <si>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</si>
  <si>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</si>
  <si>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</si>
  <si>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</si>
  <si>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</si>
  <si>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</si>
  <si>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</si>
  <si>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</si>
  <si>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</si>
  <si>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</si>
  <si>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</si>
  <si>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</si>
  <si>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</si>
  <si>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</si>
  <si>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</si>
  <si>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</si>
  <si>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</si>
  <si>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</si>
  <si>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</si>
  <si>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</si>
  <si>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</si>
  <si>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</si>
  <si>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</si>
  <si>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</si>
  <si>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</si>
  <si>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</si>
  <si>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</si>
  <si>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</si>
  <si>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</si>
  <si>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</si>
  <si>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</si>
  <si>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</si>
  <si>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</si>
  <si>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</si>
  <si>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</si>
  <si>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</si>
  <si>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</si>
  <si>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</si>
  <si>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</si>
  <si>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</si>
  <si>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</si>
  <si>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</si>
  <si>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</si>
  <si>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</si>
  <si>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</si>
  <si>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</si>
  <si>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</si>
  <si>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</si>
  <si>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</si>
  <si>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</si>
  <si>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</si>
  <si>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</si>
  <si>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</si>
  <si>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</si>
  <si>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</si>
  <si>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</si>
  <si>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</si>
  <si>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</si>
  <si>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</si>
  <si>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</si>
  <si>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</si>
  <si>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</si>
  <si>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</si>
  <si>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</si>
  <si>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</si>
  <si>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</si>
  <si>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</si>
  <si>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</si>
  <si>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</si>
  <si>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</si>
  <si>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</si>
  <si>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</si>
  <si>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</si>
  <si>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</si>
  <si>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</si>
  <si>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</si>
  <si>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</si>
  <si>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</si>
  <si>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</si>
  <si>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</si>
  <si>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</si>
  <si>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</si>
  <si>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</si>
  <si>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</si>
  <si>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</si>
  <si>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</si>
  <si>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</si>
  <si>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</si>
  <si>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</si>
  <si>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</si>
  <si>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</si>
  <si>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</si>
  <si>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</si>
  <si>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</si>
  <si>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</si>
  <si>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</si>
  <si>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</si>
  <si>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</si>
  <si>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</si>
  <si>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</si>
  <si>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</si>
  <si>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</si>
  <si>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</si>
  <si>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</si>
  <si>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</si>
  <si>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</si>
  <si>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</si>
  <si>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</si>
  <si>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</si>
  <si>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</si>
  <si>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</si>
  <si>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</si>
  <si>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</si>
  <si>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</si>
  <si>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</si>
  <si>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</si>
  <si>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</si>
  <si>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</si>
  <si>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</si>
  <si>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</si>
  <si>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</si>
  <si>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</si>
  <si>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</si>
  <si>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</si>
  <si>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</si>
  <si>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</si>
  <si>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</si>
  <si>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</si>
  <si>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</si>
  <si>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</si>
  <si>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</si>
  <si>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</si>
  <si>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</si>
  <si>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</si>
  <si>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</si>
  <si>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</si>
  <si>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</si>
  <si>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</si>
  <si>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</si>
  <si>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</si>
  <si>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</si>
  <si>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</si>
  <si>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</si>
  <si>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</si>
  <si>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</si>
  <si>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</si>
  <si>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</si>
  <si>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</si>
  <si>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</si>
  <si>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</si>
  <si>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</si>
  <si>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</si>
  <si>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</si>
  <si>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</si>
  <si>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</si>
  <si>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</si>
  <si>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</si>
  <si>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</si>
  <si>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</si>
  <si>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</si>
  <si>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</si>
  <si>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</si>
  <si>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</si>
  <si>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</si>
  <si>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</si>
  <si>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</si>
  <si>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</si>
  <si>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</si>
  <si>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</si>
  <si>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</si>
  <si>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</si>
  <si>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</si>
  <si>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</si>
  <si>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</si>
  <si>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</si>
  <si>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</si>
  <si>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</si>
  <si>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</si>
  <si>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</si>
  <si>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</si>
  <si>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</si>
  <si>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</si>
  <si>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</si>
  <si>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</si>
  <si>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</si>
  <si>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</si>
  <si>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</si>
  <si>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</si>
  <si>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</si>
  <si>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</si>
  <si>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</si>
  <si>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</si>
  <si>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</si>
  <si>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</si>
  <si>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</si>
  <si>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</si>
  <si>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</si>
  <si>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</si>
  <si>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</si>
  <si>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</si>
  <si>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</si>
  <si>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</si>
  <si>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</si>
  <si>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</si>
  <si>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</si>
  <si>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</si>
  <si>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</si>
  <si>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</si>
  <si>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</si>
  <si>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</si>
  <si>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</si>
  <si>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</si>
  <si>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</si>
  <si>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</si>
  <si>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</si>
  <si>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</si>
  <si>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</si>
  <si>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</si>
  <si>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</si>
  <si>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</si>
  <si>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</si>
  <si>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</si>
  <si>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</si>
  <si>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</si>
  <si>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</si>
  <si>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</si>
  <si>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</si>
  <si>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</si>
  <si>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</si>
  <si>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</si>
  <si>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</si>
  <si>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</si>
  <si>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</si>
  <si>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</si>
  <si>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</si>
  <si>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</si>
  <si>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</si>
  <si>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</si>
  <si>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</si>
  <si>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</si>
  <si>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</si>
  <si>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</si>
  <si>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</si>
  <si>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</si>
  <si>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</si>
  <si>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</si>
  <si>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</si>
  <si>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</si>
  <si>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</si>
  <si>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</si>
  <si>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</si>
  <si>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</si>
  <si>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</si>
  <si>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</si>
  <si>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</si>
  <si>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</si>
  <si>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</si>
  <si>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</si>
  <si>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</si>
  <si>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</si>
  <si>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</si>
  <si>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</si>
  <si>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</si>
  <si>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</si>
  <si>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</si>
  <si>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</si>
  <si>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</si>
  <si>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</si>
  <si>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</si>
  <si>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</si>
  <si>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</si>
  <si>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</si>
  <si>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</si>
  <si>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</si>
  <si>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</si>
  <si>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</si>
  <si>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</si>
  <si>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</si>
  <si>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</si>
  <si>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</si>
  <si>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</si>
  <si>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</si>
  <si>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</si>
  <si>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</si>
  <si>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</si>
  <si>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</si>
  <si>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</si>
  <si>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</si>
  <si>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</si>
  <si>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</si>
  <si>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</si>
  <si>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</si>
  <si>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</si>
  <si>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</si>
  <si>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</si>
  <si>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</si>
  <si>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</si>
  <si>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</si>
  <si>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</si>
  <si>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</si>
  <si>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</si>
  <si>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</si>
  <si>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</si>
  <si>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</si>
  <si>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</si>
  <si>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</si>
  <si>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</si>
  <si>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</si>
  <si>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</si>
  <si>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</si>
  <si>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</si>
  <si>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</si>
  <si>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</si>
  <si>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</si>
  <si>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</si>
  <si>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</si>
  <si>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</si>
  <si>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</si>
  <si>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</si>
  <si>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</si>
  <si>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</si>
  <si>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</si>
  <si>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</si>
  <si>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</si>
  <si>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</si>
  <si>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</si>
  <si>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</si>
  <si>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</si>
  <si>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</si>
  <si>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</si>
  <si>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</si>
  <si>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</si>
  <si>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</si>
  <si>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</si>
  <si>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</si>
  <si>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</si>
  <si>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</si>
  <si>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</si>
  <si>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</si>
  <si>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</si>
  <si>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</si>
  <si>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</si>
  <si>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</si>
  <si>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</si>
  <si>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</si>
  <si>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</si>
  <si>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</si>
  <si>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</si>
  <si>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</si>
  <si>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</si>
  <si>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</si>
  <si>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</si>
  <si>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</si>
  <si>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</si>
  <si>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</si>
  <si>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</si>
  <si>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</si>
  <si>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</si>
  <si>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</si>
  <si>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</si>
  <si>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</si>
  <si>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</si>
  <si>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</si>
  <si>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</si>
  <si>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</si>
  <si>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</si>
  <si>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</si>
  <si>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</si>
  <si>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</si>
  <si>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</si>
  <si>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</si>
  <si>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</si>
  <si>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</si>
  <si>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</si>
  <si>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</si>
  <si>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</si>
  <si>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</si>
  <si>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</si>
  <si>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</si>
  <si>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</si>
  <si>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</si>
  <si>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</si>
  <si>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</si>
  <si>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</si>
  <si>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</si>
  <si>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</si>
  <si>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</si>
  <si>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</si>
  <si>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</si>
  <si>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</si>
  <si>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</si>
  <si>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</si>
  <si>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</si>
  <si>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</si>
  <si>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</si>
  <si>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</si>
  <si>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</si>
  <si>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</si>
  <si>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</si>
  <si>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</si>
  <si>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</si>
  <si>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</si>
  <si>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</si>
  <si>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</si>
  <si>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</si>
  <si>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</si>
  <si>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</si>
  <si>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</si>
  <si>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</si>
  <si>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</si>
  <si>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</si>
  <si>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</si>
  <si>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</si>
  <si>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</si>
  <si>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</si>
  <si>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</si>
  <si>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</si>
  <si>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</si>
  <si>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</si>
  <si>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</si>
  <si>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</si>
  <si>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</si>
  <si>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</si>
  <si>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</si>
  <si>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</si>
  <si>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</si>
  <si>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</si>
  <si>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</si>
  <si>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</si>
  <si>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</si>
  <si>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</si>
  <si>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</si>
  <si>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</si>
  <si>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</si>
  <si>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</si>
  <si>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</si>
  <si>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</si>
  <si>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</si>
  <si>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</si>
  <si>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</si>
  <si>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</si>
  <si>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</si>
  <si>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</si>
  <si>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</si>
  <si>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</si>
  <si>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</si>
  <si>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</si>
  <si>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</si>
  <si>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</si>
  <si>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</si>
  <si>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</si>
  <si>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</si>
  <si>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</si>
  <si>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</si>
  <si>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</si>
  <si>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</si>
  <si>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</si>
  <si>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</si>
  <si>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</si>
  <si>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</si>
  <si>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</si>
  <si>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</si>
  <si>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</si>
  <si>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</si>
  <si>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</si>
  <si>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</si>
  <si>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</si>
  <si>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</si>
  <si>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</si>
  <si>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</si>
  <si>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</si>
  <si>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</si>
  <si>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</si>
  <si>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</si>
  <si>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</si>
  <si>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</si>
  <si>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</si>
  <si>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</si>
  <si>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</si>
  <si>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</si>
  <si>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</si>
  <si>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</si>
  <si>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</si>
  <si>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</si>
  <si>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</si>
  <si>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</si>
  <si>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</si>
  <si>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</si>
  <si>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</si>
  <si>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</si>
  <si>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</si>
  <si>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</si>
  <si>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</si>
  <si>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</si>
  <si>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</si>
  <si>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</si>
  <si>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</si>
  <si>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</si>
  <si>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</si>
  <si>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</si>
  <si>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</si>
  <si>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</si>
  <si>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</si>
  <si>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</si>
  <si>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</si>
  <si>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</si>
  <si>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4.субсидия на выполнение государственного (муниципального) задания</t>
  </si>
  <si>
    <t>ГОД</t>
  </si>
  <si>
    <t>5</t>
  </si>
  <si>
    <t>01.01.2022</t>
  </si>
  <si>
    <t>500</t>
  </si>
  <si>
    <t>0106X1000</t>
  </si>
  <si>
    <t>27</t>
  </si>
  <si>
    <t>01116X000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</si>
</sst>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ColWidth="9.109375" defaultRowHeight="10.199999999999999" x14ac:dyDescent="0.2"/>
  <cols>
    <col min="1" max="1" width="33.109375" style="2" customWidth="1"/>
    <col min="2" max="2" width="9.109375" style="5" customWidth="1"/>
    <col min="3" max="3" width="4.6640625" style="3" customWidth="1"/>
    <col min="4" max="11" width="16.6640625" style="1" customWidth="1"/>
    <col min="12" max="12" width="9.109375" style="1" hidden="1" customWidth="1"/>
    <col min="13" max="13" width="12.109375" style="1" hidden="1" customWidth="1"/>
    <col min="14" max="14" width="9.109375" style="1" hidden="1" customWidth="1"/>
    <col min="15" max="15" width="15.33203125" style="1" hidden="1" customWidth="1"/>
    <col min="16" max="16384" width="9.10937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2" thickBot="1" x14ac:dyDescent="0.35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540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542</v>
      </c>
      <c r="M3" s="71" t="s">
        <v>151</v>
      </c>
      <c r="N3" s="71" t="s">
        <v>541</v>
      </c>
      <c r="O3" s="71" t="s">
        <v>162</v>
      </c>
    </row>
    <row r="4" spans="1:15" ht="12.75" customHeight="1" x14ac:dyDescent="0.2">
      <c r="A4" s="15" t="s">
        <v>128</v>
      </c>
      <c r="B4" s="179" t="s">
        <v>538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539</v>
      </c>
      <c r="M4" s="71" t="s">
        <v>152</v>
      </c>
      <c r="N4" s="71"/>
      <c r="O4" s="71" t="s">
        <v>163</v>
      </c>
    </row>
    <row r="5" spans="1:15" s="4" customFormat="1" ht="12.75" customHeight="1" x14ac:dyDescent="0.2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5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3.2" x14ac:dyDescent="0.25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0.799999999999997" x14ac:dyDescent="0.2">
      <c r="A9" s="170"/>
      <c r="B9" s="150"/>
      <c r="C9" s="158"/>
      <c r="D9" s="158"/>
      <c r="E9" s="150"/>
      <c r="F9" s="16" t="s">
        <v>535</v>
      </c>
      <c r="G9" s="16" t="s">
        <v>145</v>
      </c>
      <c r="H9" s="150"/>
      <c r="I9" s="17" t="s">
        <v>536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0.8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56465475.030000001</v>
      </c>
      <c r="E12" s="31">
        <f t="shared" si="0"/>
        <v>2539866.85</v>
      </c>
      <c r="F12" s="31">
        <f t="shared" si="0"/>
        <v>290446.21999999997</v>
      </c>
      <c r="G12" s="31">
        <f t="shared" si="0"/>
        <v>0</v>
      </c>
      <c r="H12" s="31">
        <f t="shared" si="0"/>
        <v>3212902.31</v>
      </c>
      <c r="I12" s="31">
        <f t="shared" si="0"/>
        <v>0</v>
      </c>
      <c r="J12" s="31">
        <f t="shared" si="0"/>
        <v>212369.29</v>
      </c>
      <c r="K12" s="84">
        <f t="shared" ref="K12:K20" si="1">D12+E12-H12</f>
        <v>55792439.57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x14ac:dyDescent="0.2">
      <c r="A14" s="38" t="s">
        <v>177</v>
      </c>
      <c r="B14" s="35" t="s">
        <v>14</v>
      </c>
      <c r="C14" s="33" t="s">
        <v>15</v>
      </c>
      <c r="D14" s="9">
        <v>19939391.219999999</v>
      </c>
      <c r="E14" s="9"/>
      <c r="F14" s="9"/>
      <c r="G14" s="9"/>
      <c r="H14" s="9"/>
      <c r="I14" s="9"/>
      <c r="J14" s="9"/>
      <c r="K14" s="64">
        <f t="shared" si="1"/>
        <v>19939391.219999999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16753722.18</v>
      </c>
      <c r="E16" s="9">
        <v>997526.22</v>
      </c>
      <c r="F16" s="9">
        <v>290446.21999999997</v>
      </c>
      <c r="G16" s="9"/>
      <c r="H16" s="9">
        <v>1598394.91</v>
      </c>
      <c r="I16" s="9"/>
      <c r="J16" s="9">
        <v>127579.29</v>
      </c>
      <c r="K16" s="64">
        <f t="shared" si="1"/>
        <v>16152853.49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0.399999999999999" x14ac:dyDescent="0.2">
      <c r="A18" s="38" t="s">
        <v>179</v>
      </c>
      <c r="B18" s="35" t="s">
        <v>24</v>
      </c>
      <c r="C18" s="33" t="s">
        <v>25</v>
      </c>
      <c r="D18" s="9">
        <v>12862823.210000001</v>
      </c>
      <c r="E18" s="9">
        <v>275690</v>
      </c>
      <c r="F18" s="9"/>
      <c r="G18" s="9"/>
      <c r="H18" s="9">
        <v>386023.83</v>
      </c>
      <c r="I18" s="9"/>
      <c r="J18" s="9">
        <v>84790</v>
      </c>
      <c r="K18" s="64">
        <f t="shared" si="1"/>
        <v>12752489.380000001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6909538.4199999999</v>
      </c>
      <c r="E20" s="9">
        <v>1266650.6299999999</v>
      </c>
      <c r="F20" s="9"/>
      <c r="G20" s="9"/>
      <c r="H20" s="9">
        <v>1228483.57</v>
      </c>
      <c r="I20" s="9"/>
      <c r="J20" s="9"/>
      <c r="K20" s="64">
        <f t="shared" si="1"/>
        <v>6947705.4800000004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47295909.509999998</v>
      </c>
      <c r="E21" s="33" t="s">
        <v>34</v>
      </c>
      <c r="F21" s="33" t="s">
        <v>34</v>
      </c>
      <c r="G21" s="33" t="s">
        <v>34</v>
      </c>
      <c r="H21" s="83">
        <f>SUM(H22:H23)+SUM(H29:H34)</f>
        <v>-260627.83</v>
      </c>
      <c r="I21" s="83">
        <f>SUM(I22:I23)+SUM(I29:I34)</f>
        <v>0</v>
      </c>
      <c r="J21" s="83">
        <f>SUM(J22:J23)+SUM(J29:J34)</f>
        <v>-212369.29</v>
      </c>
      <c r="K21" s="82">
        <f>D21+H21</f>
        <v>47035281.68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1" thickBot="1" x14ac:dyDescent="0.25">
      <c r="A23" s="38" t="s">
        <v>181</v>
      </c>
      <c r="B23" s="39" t="s">
        <v>38</v>
      </c>
      <c r="C23" s="67" t="s">
        <v>39</v>
      </c>
      <c r="D23" s="74">
        <v>13790654.119999999</v>
      </c>
      <c r="E23" s="67" t="s">
        <v>34</v>
      </c>
      <c r="F23" s="67" t="s">
        <v>34</v>
      </c>
      <c r="G23" s="67" t="s">
        <v>34</v>
      </c>
      <c r="H23" s="74">
        <v>266947.68</v>
      </c>
      <c r="I23" s="107"/>
      <c r="J23" s="107"/>
      <c r="K23" s="102">
        <f>D23+H23</f>
        <v>14057601.800000001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3.2" x14ac:dyDescent="0.25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0.799999999999997" x14ac:dyDescent="0.2">
      <c r="A27" s="171"/>
      <c r="B27" s="150"/>
      <c r="C27" s="158"/>
      <c r="D27" s="158"/>
      <c r="E27" s="150"/>
      <c r="F27" s="16" t="s">
        <v>535</v>
      </c>
      <c r="G27" s="16" t="s">
        <v>145</v>
      </c>
      <c r="H27" s="150"/>
      <c r="I27" s="17" t="s">
        <v>536</v>
      </c>
      <c r="J27" s="17" t="s">
        <v>147</v>
      </c>
      <c r="K27" s="148"/>
    </row>
    <row r="28" spans="1:16" ht="10.8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13732893.76</v>
      </c>
      <c r="E30" s="110" t="s">
        <v>34</v>
      </c>
      <c r="F30" s="110" t="s">
        <v>34</v>
      </c>
      <c r="G30" s="110" t="s">
        <v>34</v>
      </c>
      <c r="H30" s="11">
        <v>-455408.74</v>
      </c>
      <c r="I30" s="111"/>
      <c r="J30" s="111">
        <v>-127579.29</v>
      </c>
      <c r="K30" s="112">
        <f t="shared" si="2"/>
        <v>13277485.02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0.399999999999999" x14ac:dyDescent="0.2">
      <c r="A32" s="38" t="s">
        <v>183</v>
      </c>
      <c r="B32" s="35" t="s">
        <v>48</v>
      </c>
      <c r="C32" s="33" t="s">
        <v>49</v>
      </c>
      <c r="D32" s="9">
        <v>12862823.210000001</v>
      </c>
      <c r="E32" s="33" t="s">
        <v>34</v>
      </c>
      <c r="F32" s="33" t="s">
        <v>34</v>
      </c>
      <c r="G32" s="33" t="s">
        <v>34</v>
      </c>
      <c r="H32" s="9">
        <v>-110333.83</v>
      </c>
      <c r="I32" s="106"/>
      <c r="J32" s="106">
        <v>-84790</v>
      </c>
      <c r="K32" s="82">
        <f t="shared" si="2"/>
        <v>12752489.380000001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6909538.4199999999</v>
      </c>
      <c r="E34" s="33" t="s">
        <v>34</v>
      </c>
      <c r="F34" s="33" t="s">
        <v>34</v>
      </c>
      <c r="G34" s="33" t="s">
        <v>34</v>
      </c>
      <c r="H34" s="9">
        <v>38167.06</v>
      </c>
      <c r="I34" s="106"/>
      <c r="J34" s="106"/>
      <c r="K34" s="82">
        <f t="shared" si="2"/>
        <v>6947705.4800000004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0.399999999999999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0.399999999999999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0.399999999999999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2249420.63</v>
      </c>
      <c r="F44" s="98">
        <f t="shared" si="4"/>
        <v>0</v>
      </c>
      <c r="G44" s="98">
        <f t="shared" si="4"/>
        <v>0</v>
      </c>
      <c r="H44" s="98">
        <f t="shared" si="4"/>
        <v>2249420.63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0.399999999999999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0.399999999999999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0.399999999999999" x14ac:dyDescent="0.2">
      <c r="A47" s="38" t="s">
        <v>349</v>
      </c>
      <c r="B47" s="35" t="s">
        <v>216</v>
      </c>
      <c r="C47" s="33" t="s">
        <v>221</v>
      </c>
      <c r="D47" s="9"/>
      <c r="E47" s="9">
        <v>2249420.63</v>
      </c>
      <c r="F47" s="9"/>
      <c r="G47" s="9"/>
      <c r="H47" s="9">
        <v>2249420.63</v>
      </c>
      <c r="I47" s="9"/>
      <c r="J47" s="9"/>
      <c r="K47" s="64">
        <f>D47+E47-H47</f>
        <v>0</v>
      </c>
    </row>
    <row r="48" spans="1:11" ht="21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3.2" x14ac:dyDescent="0.25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0.799999999999997" x14ac:dyDescent="0.2">
      <c r="A52" s="170"/>
      <c r="B52" s="150"/>
      <c r="C52" s="158"/>
      <c r="D52" s="158"/>
      <c r="E52" s="150"/>
      <c r="F52" s="16" t="s">
        <v>535</v>
      </c>
      <c r="G52" s="16" t="s">
        <v>145</v>
      </c>
      <c r="H52" s="150"/>
      <c r="I52" s="17" t="s">
        <v>536</v>
      </c>
      <c r="J52" s="17" t="s">
        <v>147</v>
      </c>
      <c r="K52" s="148"/>
    </row>
    <row r="53" spans="1:12" ht="10.8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0.399999999999999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0.399999999999999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0.399999999999999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0.399999999999999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0.399999999999999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0.399999999999999" x14ac:dyDescent="0.2">
      <c r="A60" s="52" t="s">
        <v>534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0.399999999999999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0.399999999999999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0.399999999999999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0.399999999999999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20.399999999999999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0.399999999999999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0.399999999999999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1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3.2" x14ac:dyDescent="0.25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0.799999999999997" x14ac:dyDescent="0.2">
      <c r="A74" s="170"/>
      <c r="B74" s="150"/>
      <c r="C74" s="158"/>
      <c r="D74" s="158"/>
      <c r="E74" s="150"/>
      <c r="F74" s="16" t="s">
        <v>535</v>
      </c>
      <c r="G74" s="16" t="s">
        <v>145</v>
      </c>
      <c r="H74" s="150"/>
      <c r="I74" s="17" t="s">
        <v>536</v>
      </c>
      <c r="J74" s="17" t="s">
        <v>147</v>
      </c>
      <c r="K74" s="148"/>
    </row>
    <row r="75" spans="1:12" ht="10.8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0.399999999999999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0.6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0.399999999999999" x14ac:dyDescent="0.2">
      <c r="A79" s="22" t="s">
        <v>533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176055593.08000001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176055593.08000001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>
        <v>176055593.08000001</v>
      </c>
      <c r="E81" s="9"/>
      <c r="F81" s="9"/>
      <c r="G81" s="9"/>
      <c r="H81" s="9"/>
      <c r="I81" s="9"/>
      <c r="J81" s="9"/>
      <c r="K81" s="64">
        <f>D81+E81-H81</f>
        <v>176055593.08000001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0.399999999999999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0.399999999999999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3.2" x14ac:dyDescent="0.25">
      <c r="A91" s="56" t="s">
        <v>80</v>
      </c>
      <c r="B91" s="32" t="s">
        <v>81</v>
      </c>
      <c r="C91" s="60" t="s">
        <v>82</v>
      </c>
      <c r="D91" s="10">
        <v>252164.36</v>
      </c>
      <c r="E91" s="8">
        <v>38596.51</v>
      </c>
      <c r="F91" s="8">
        <v>32631.01</v>
      </c>
      <c r="G91" s="8"/>
      <c r="H91" s="8">
        <v>158581.48000000001</v>
      </c>
      <c r="I91" s="8"/>
      <c r="J91" s="8"/>
      <c r="K91" s="57">
        <f>D91+E91-H91</f>
        <v>132179.39000000001</v>
      </c>
    </row>
    <row r="92" spans="1:12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1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5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0.799999999999997" x14ac:dyDescent="0.2">
      <c r="A98" s="170"/>
      <c r="B98" s="150"/>
      <c r="C98" s="158"/>
      <c r="D98" s="158"/>
      <c r="E98" s="150"/>
      <c r="F98" s="16" t="s">
        <v>535</v>
      </c>
      <c r="G98" s="16" t="s">
        <v>145</v>
      </c>
      <c r="H98" s="150"/>
      <c r="I98" s="17" t="s">
        <v>536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0.399999999999999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20.399999999999999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0.399999999999999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0.399999999999999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0.399999999999999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0.399999999999999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0.399999999999999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0.399999999999999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0.399999999999999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0.399999999999999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20.399999999999999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0.399999999999999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1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3.2" x14ac:dyDescent="0.25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0.799999999999997" x14ac:dyDescent="0.2">
      <c r="A118" s="171"/>
      <c r="B118" s="150"/>
      <c r="C118" s="158"/>
      <c r="D118" s="158"/>
      <c r="E118" s="150"/>
      <c r="F118" s="16" t="s">
        <v>535</v>
      </c>
      <c r="G118" s="16" t="s">
        <v>145</v>
      </c>
      <c r="H118" s="150"/>
      <c r="I118" s="17" t="s">
        <v>536</v>
      </c>
      <c r="J118" s="17" t="s">
        <v>147</v>
      </c>
      <c r="K118" s="148"/>
    </row>
    <row r="119" spans="1:12" ht="10.8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20.399999999999999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0.399999999999999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0.399999999999999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0.399999999999999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0.399999999999999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0.399999999999999" x14ac:dyDescent="0.2">
      <c r="A125" s="127" t="s">
        <v>399</v>
      </c>
      <c r="B125" s="35" t="s">
        <v>545</v>
      </c>
      <c r="C125" s="33" t="s">
        <v>400</v>
      </c>
      <c r="D125" s="98">
        <f t="shared" ref="D125:J125" si="11">SUM(D126:D129)</f>
        <v>42500</v>
      </c>
      <c r="E125" s="98">
        <f t="shared" si="11"/>
        <v>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42500</v>
      </c>
      <c r="L125" s="121"/>
    </row>
    <row r="126" spans="1:12" ht="30.6" x14ac:dyDescent="0.2">
      <c r="A126" s="34" t="s">
        <v>401</v>
      </c>
      <c r="B126" s="35" t="s">
        <v>402</v>
      </c>
      <c r="C126" s="33" t="s">
        <v>403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0.6" x14ac:dyDescent="0.2">
      <c r="A127" s="34" t="s">
        <v>404</v>
      </c>
      <c r="B127" s="35" t="s">
        <v>405</v>
      </c>
      <c r="C127" s="33" t="s">
        <v>406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0.399999999999999" x14ac:dyDescent="0.2">
      <c r="A128" s="34" t="s">
        <v>407</v>
      </c>
      <c r="B128" s="35" t="s">
        <v>408</v>
      </c>
      <c r="C128" s="33" t="s">
        <v>409</v>
      </c>
      <c r="D128" s="9">
        <v>42500</v>
      </c>
      <c r="E128" s="9"/>
      <c r="F128" s="9"/>
      <c r="G128" s="9"/>
      <c r="H128" s="9"/>
      <c r="I128" s="9"/>
      <c r="J128" s="9"/>
      <c r="K128" s="136">
        <f>D128+E128-H128</f>
        <v>42500</v>
      </c>
      <c r="L128" s="121"/>
    </row>
    <row r="129" spans="1:12" ht="20.399999999999999" x14ac:dyDescent="0.2">
      <c r="A129" s="34" t="s">
        <v>410</v>
      </c>
      <c r="B129" s="35" t="s">
        <v>411</v>
      </c>
      <c r="C129" s="33" t="s">
        <v>412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0.399999999999999" x14ac:dyDescent="0.2">
      <c r="A130" s="127" t="s">
        <v>413</v>
      </c>
      <c r="B130" s="35" t="s">
        <v>414</v>
      </c>
      <c r="C130" s="33" t="s">
        <v>415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1.2" thickBot="1" x14ac:dyDescent="0.25">
      <c r="A131" s="34" t="s">
        <v>416</v>
      </c>
      <c r="B131" s="39" t="s">
        <v>417</v>
      </c>
      <c r="C131" s="67" t="s">
        <v>418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3.2" x14ac:dyDescent="0.25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0.799999999999997" x14ac:dyDescent="0.2">
      <c r="A135" s="149"/>
      <c r="B135" s="150"/>
      <c r="C135" s="158"/>
      <c r="D135" s="158"/>
      <c r="E135" s="150"/>
      <c r="F135" s="16" t="s">
        <v>535</v>
      </c>
      <c r="G135" s="16" t="s">
        <v>145</v>
      </c>
      <c r="H135" s="150"/>
      <c r="I135" s="17" t="s">
        <v>536</v>
      </c>
      <c r="J135" s="17" t="s">
        <v>147</v>
      </c>
      <c r="K135" s="148"/>
      <c r="L135" s="113"/>
    </row>
    <row r="136" spans="1:12" ht="10.8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0.6" x14ac:dyDescent="0.2">
      <c r="A137" s="34" t="s">
        <v>419</v>
      </c>
      <c r="B137" s="51" t="s">
        <v>420</v>
      </c>
      <c r="C137" s="62" t="s">
        <v>421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0.6" x14ac:dyDescent="0.2">
      <c r="A138" s="34" t="s">
        <v>422</v>
      </c>
      <c r="B138" s="35" t="s">
        <v>423</v>
      </c>
      <c r="C138" s="33" t="s">
        <v>424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20.399999999999999" x14ac:dyDescent="0.2">
      <c r="A139" s="34" t="s">
        <v>426</v>
      </c>
      <c r="B139" s="35" t="s">
        <v>431</v>
      </c>
      <c r="C139" s="33" t="s">
        <v>425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0.399999999999999" x14ac:dyDescent="0.2">
      <c r="A140" s="127" t="s">
        <v>427</v>
      </c>
      <c r="B140" s="35" t="s">
        <v>428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1" thickBot="1" x14ac:dyDescent="0.25">
      <c r="A141" s="127" t="s">
        <v>429</v>
      </c>
      <c r="B141" s="39" t="s">
        <v>430</v>
      </c>
      <c r="C141" s="67" t="s">
        <v>97</v>
      </c>
      <c r="D141" s="74"/>
      <c r="E141" s="74"/>
      <c r="F141" s="74"/>
      <c r="G141" s="74"/>
      <c r="H141" s="74"/>
      <c r="I141" s="74"/>
      <c r="J141" s="74"/>
      <c r="K141" s="137">
        <f>D141+E141-H141</f>
        <v>0</v>
      </c>
      <c r="L141" s="121"/>
    </row>
    <row r="142" spans="1:12" ht="21.75" customHeight="1" x14ac:dyDescent="0.25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3.2" x14ac:dyDescent="0.25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0.799999999999997" x14ac:dyDescent="0.2">
      <c r="A145" s="149"/>
      <c r="B145" s="150"/>
      <c r="C145" s="158"/>
      <c r="D145" s="158"/>
      <c r="E145" s="150"/>
      <c r="F145" s="16" t="s">
        <v>535</v>
      </c>
      <c r="G145" s="16" t="s">
        <v>145</v>
      </c>
      <c r="H145" s="150"/>
      <c r="I145" s="17" t="s">
        <v>536</v>
      </c>
      <c r="J145" s="17" t="s">
        <v>147</v>
      </c>
      <c r="K145" s="148"/>
    </row>
    <row r="146" spans="1:13" ht="10.8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56465475.030000001</v>
      </c>
      <c r="E147" s="87">
        <v>2539866.85</v>
      </c>
      <c r="F147" s="87">
        <v>290446.21999999997</v>
      </c>
      <c r="G147" s="87"/>
      <c r="H147" s="87">
        <v>3212902.31</v>
      </c>
      <c r="I147" s="87"/>
      <c r="J147" s="87">
        <v>212369.29</v>
      </c>
      <c r="K147" s="105">
        <f>D147+E147-H147</f>
        <v>55792439.57</v>
      </c>
      <c r="L147" s="121"/>
      <c r="M147" s="122"/>
    </row>
    <row r="148" spans="1:13" ht="20.399999999999999" x14ac:dyDescent="0.2">
      <c r="A148" s="38" t="s">
        <v>316</v>
      </c>
      <c r="B148" s="35" t="s">
        <v>93</v>
      </c>
      <c r="C148" s="33" t="s">
        <v>324</v>
      </c>
      <c r="D148" s="9">
        <v>18115600.129999999</v>
      </c>
      <c r="E148" s="9"/>
      <c r="F148" s="9"/>
      <c r="G148" s="9"/>
      <c r="H148" s="9"/>
      <c r="I148" s="9"/>
      <c r="J148" s="9"/>
      <c r="K148" s="64">
        <f>D148+E148-H148</f>
        <v>18115600.129999999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432</v>
      </c>
      <c r="D149" s="9">
        <v>8615651</v>
      </c>
      <c r="E149" s="9"/>
      <c r="F149" s="9"/>
      <c r="G149" s="9"/>
      <c r="H149" s="9"/>
      <c r="I149" s="9"/>
      <c r="J149" s="9"/>
      <c r="K149" s="64">
        <f>D149+E149-H149</f>
        <v>8615651</v>
      </c>
      <c r="L149" s="121"/>
      <c r="M149" s="122"/>
    </row>
    <row r="150" spans="1:13" ht="20.399999999999999" x14ac:dyDescent="0.2">
      <c r="A150" s="66" t="s">
        <v>96</v>
      </c>
      <c r="B150" s="35" t="s">
        <v>32</v>
      </c>
      <c r="C150" s="33" t="s">
        <v>325</v>
      </c>
      <c r="D150" s="88">
        <v>47295909.509999998</v>
      </c>
      <c r="E150" s="6" t="s">
        <v>139</v>
      </c>
      <c r="F150" s="6" t="s">
        <v>139</v>
      </c>
      <c r="G150" s="6" t="s">
        <v>139</v>
      </c>
      <c r="H150" s="88">
        <v>-260627.83</v>
      </c>
      <c r="I150" s="88"/>
      <c r="J150" s="88">
        <v>-212369.29</v>
      </c>
      <c r="K150" s="82">
        <f>D150+H150</f>
        <v>47035281.68</v>
      </c>
      <c r="L150" s="121"/>
      <c r="M150" s="122"/>
    </row>
    <row r="151" spans="1:13" ht="20.399999999999999" x14ac:dyDescent="0.2">
      <c r="A151" s="38" t="s">
        <v>316</v>
      </c>
      <c r="B151" s="35" t="s">
        <v>98</v>
      </c>
      <c r="C151" s="33" t="s">
        <v>434</v>
      </c>
      <c r="D151" s="9">
        <v>13628131.17</v>
      </c>
      <c r="E151" s="6" t="s">
        <v>139</v>
      </c>
      <c r="F151" s="6" t="s">
        <v>139</v>
      </c>
      <c r="G151" s="6" t="s">
        <v>139</v>
      </c>
      <c r="H151" s="9">
        <v>134122.32</v>
      </c>
      <c r="I151" s="106"/>
      <c r="J151" s="106"/>
      <c r="K151" s="82">
        <f>D151+H151</f>
        <v>13762253.49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433</v>
      </c>
      <c r="D152" s="9">
        <v>4040171.75</v>
      </c>
      <c r="E152" s="6" t="s">
        <v>139</v>
      </c>
      <c r="F152" s="6" t="s">
        <v>139</v>
      </c>
      <c r="G152" s="6" t="s">
        <v>139</v>
      </c>
      <c r="H152" s="9">
        <v>497965.04</v>
      </c>
      <c r="I152" s="106"/>
      <c r="J152" s="106"/>
      <c r="K152" s="82">
        <f>D152+H152</f>
        <v>4538136.79</v>
      </c>
      <c r="L152" s="121"/>
      <c r="M152" s="122"/>
    </row>
    <row r="153" spans="1:13" ht="20.399999999999999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0.399999999999999" x14ac:dyDescent="0.2">
      <c r="A154" s="38" t="s">
        <v>316</v>
      </c>
      <c r="B154" s="35" t="s">
        <v>296</v>
      </c>
      <c r="C154" s="33" t="s">
        <v>435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436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0.399999999999999" x14ac:dyDescent="0.2">
      <c r="A156" s="66" t="s">
        <v>298</v>
      </c>
      <c r="B156" s="35" t="s">
        <v>543</v>
      </c>
      <c r="C156" s="33" t="s">
        <v>330</v>
      </c>
      <c r="D156" s="88"/>
      <c r="E156" s="88">
        <v>2249420.63</v>
      </c>
      <c r="F156" s="88"/>
      <c r="G156" s="88"/>
      <c r="H156" s="88">
        <v>2249420.63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0.399999999999999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0.399999999999999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437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544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0.399999999999999" x14ac:dyDescent="0.2">
      <c r="A163" s="38" t="s">
        <v>310</v>
      </c>
      <c r="B163" s="35" t="s">
        <v>102</v>
      </c>
      <c r="C163" s="33" t="s">
        <v>438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0.399999999999999" x14ac:dyDescent="0.2">
      <c r="A164" s="66" t="s">
        <v>439</v>
      </c>
      <c r="B164" s="35" t="s">
        <v>366</v>
      </c>
      <c r="C164" s="33" t="s">
        <v>440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1" thickBot="1" x14ac:dyDescent="0.25">
      <c r="A165" s="38" t="s">
        <v>310</v>
      </c>
      <c r="B165" s="39" t="s">
        <v>442</v>
      </c>
      <c r="C165" s="67" t="s">
        <v>441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3.2" x14ac:dyDescent="0.25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0.799999999999997" x14ac:dyDescent="0.2">
      <c r="A169" s="149"/>
      <c r="B169" s="150"/>
      <c r="C169" s="158"/>
      <c r="D169" s="158"/>
      <c r="E169" s="150"/>
      <c r="F169" s="16" t="s">
        <v>535</v>
      </c>
      <c r="G169" s="16" t="s">
        <v>145</v>
      </c>
      <c r="H169" s="150"/>
      <c r="I169" s="17" t="s">
        <v>536</v>
      </c>
      <c r="J169" s="17" t="s">
        <v>338</v>
      </c>
      <c r="K169" s="148"/>
    </row>
    <row r="170" spans="1:13" ht="10.8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0.399999999999999" x14ac:dyDescent="0.2">
      <c r="A171" s="66" t="s">
        <v>299</v>
      </c>
      <c r="B171" s="35" t="s">
        <v>444</v>
      </c>
      <c r="C171" s="33" t="s">
        <v>443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0.399999999999999" x14ac:dyDescent="0.2">
      <c r="A172" s="38" t="s">
        <v>310</v>
      </c>
      <c r="B172" s="35" t="s">
        <v>446</v>
      </c>
      <c r="C172" s="33" t="s">
        <v>445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0.399999999999999" x14ac:dyDescent="0.2">
      <c r="A173" s="66" t="s">
        <v>464</v>
      </c>
      <c r="B173" s="35" t="s">
        <v>381</v>
      </c>
      <c r="C173" s="33" t="s">
        <v>447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0.399999999999999" x14ac:dyDescent="0.2">
      <c r="A174" s="38" t="s">
        <v>310</v>
      </c>
      <c r="B174" s="35" t="s">
        <v>448</v>
      </c>
      <c r="C174" s="33" t="s">
        <v>449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450</v>
      </c>
      <c r="D175" s="88">
        <v>176055593.08000001</v>
      </c>
      <c r="E175" s="88"/>
      <c r="F175" s="88"/>
      <c r="G175" s="88"/>
      <c r="H175" s="88"/>
      <c r="I175" s="88"/>
      <c r="J175" s="88"/>
      <c r="K175" s="64">
        <f>D175+E175-H175</f>
        <v>176055593.08000001</v>
      </c>
      <c r="L175" s="121"/>
      <c r="M175" s="122"/>
    </row>
    <row r="176" spans="1:13" ht="20.399999999999999" x14ac:dyDescent="0.2">
      <c r="A176" s="38" t="s">
        <v>316</v>
      </c>
      <c r="B176" s="35" t="s">
        <v>103</v>
      </c>
      <c r="C176" s="33" t="s">
        <v>451</v>
      </c>
      <c r="D176" s="9">
        <v>176055593.08000001</v>
      </c>
      <c r="E176" s="9"/>
      <c r="F176" s="9"/>
      <c r="G176" s="9"/>
      <c r="H176" s="9"/>
      <c r="I176" s="9"/>
      <c r="J176" s="9"/>
      <c r="K176" s="64">
        <f>D176+E176-H176</f>
        <v>176055593.08000001</v>
      </c>
      <c r="L176" s="121"/>
      <c r="M176" s="122"/>
    </row>
    <row r="177" spans="1:13" ht="20.399999999999999" x14ac:dyDescent="0.2">
      <c r="A177" s="66" t="s">
        <v>301</v>
      </c>
      <c r="B177" s="35" t="s">
        <v>452</v>
      </c>
      <c r="C177" s="33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x14ac:dyDescent="0.2">
      <c r="A178" s="66" t="s">
        <v>239</v>
      </c>
      <c r="B178" s="35" t="s">
        <v>454</v>
      </c>
      <c r="C178" s="33" t="s">
        <v>455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0.399999999999999" x14ac:dyDescent="0.2">
      <c r="A179" s="38" t="s">
        <v>316</v>
      </c>
      <c r="B179" s="35" t="s">
        <v>104</v>
      </c>
      <c r="C179" s="33" t="s">
        <v>456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457</v>
      </c>
      <c r="D180" s="88">
        <v>252164.36</v>
      </c>
      <c r="E180" s="88">
        <v>38596.51</v>
      </c>
      <c r="F180" s="88">
        <v>32631.01</v>
      </c>
      <c r="G180" s="88"/>
      <c r="H180" s="88">
        <v>158581.48000000001</v>
      </c>
      <c r="I180" s="88"/>
      <c r="J180" s="88"/>
      <c r="K180" s="104">
        <f t="shared" si="13"/>
        <v>132179.39000000001</v>
      </c>
      <c r="L180" s="121"/>
      <c r="M180" s="122"/>
    </row>
    <row r="181" spans="1:13" ht="20.399999999999999" x14ac:dyDescent="0.2">
      <c r="A181" s="38" t="s">
        <v>310</v>
      </c>
      <c r="B181" s="35" t="s">
        <v>106</v>
      </c>
      <c r="C181" s="33" t="s">
        <v>458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0.399999999999999" x14ac:dyDescent="0.2">
      <c r="A182" s="66" t="s">
        <v>107</v>
      </c>
      <c r="B182" s="35" t="s">
        <v>84</v>
      </c>
      <c r="C182" s="33" t="s">
        <v>459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0.399999999999999" x14ac:dyDescent="0.2">
      <c r="A183" s="38" t="s">
        <v>310</v>
      </c>
      <c r="B183" s="35" t="s">
        <v>108</v>
      </c>
      <c r="C183" s="33" t="s">
        <v>460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3.2" x14ac:dyDescent="0.25">
      <c r="A184" s="66" t="s">
        <v>86</v>
      </c>
      <c r="B184" s="35" t="s">
        <v>87</v>
      </c>
      <c r="C184" s="33" t="s">
        <v>461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0.399999999999999" x14ac:dyDescent="0.2">
      <c r="A185" s="38" t="s">
        <v>310</v>
      </c>
      <c r="B185" s="36" t="s">
        <v>109</v>
      </c>
      <c r="C185" s="123" t="s">
        <v>462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1" thickBot="1" x14ac:dyDescent="0.25">
      <c r="A186" s="66" t="s">
        <v>394</v>
      </c>
      <c r="B186" s="39" t="s">
        <v>393</v>
      </c>
      <c r="C186" s="67" t="s">
        <v>463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5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0.8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0.399999999999999" x14ac:dyDescent="0.2">
      <c r="A191" s="66" t="s">
        <v>465</v>
      </c>
      <c r="B191" s="51" t="s">
        <v>111</v>
      </c>
      <c r="C191" s="62" t="s">
        <v>466</v>
      </c>
      <c r="D191" s="182">
        <v>65938</v>
      </c>
      <c r="E191" s="182"/>
      <c r="F191" s="182">
        <v>651199.1</v>
      </c>
      <c r="G191" s="182"/>
      <c r="H191" s="182">
        <v>626158.1</v>
      </c>
      <c r="I191" s="182"/>
      <c r="J191" s="183">
        <f t="shared" ref="J191:J196" si="14">D191+F191-H191</f>
        <v>90979</v>
      </c>
      <c r="K191" s="184"/>
      <c r="L191" s="121"/>
      <c r="M191" s="122"/>
    </row>
    <row r="192" spans="1:13" ht="20.399999999999999" x14ac:dyDescent="0.2">
      <c r="A192" s="38" t="s">
        <v>303</v>
      </c>
      <c r="B192" s="80" t="s">
        <v>111</v>
      </c>
      <c r="C192" s="33" t="s">
        <v>467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0.399999999999999" x14ac:dyDescent="0.2">
      <c r="A193" s="75" t="s">
        <v>304</v>
      </c>
      <c r="B193" s="80" t="s">
        <v>111</v>
      </c>
      <c r="C193" s="33" t="s">
        <v>468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469</v>
      </c>
      <c r="D194" s="169">
        <v>65938</v>
      </c>
      <c r="E194" s="169"/>
      <c r="F194" s="169">
        <v>651199.1</v>
      </c>
      <c r="G194" s="169"/>
      <c r="H194" s="169">
        <v>626158.1</v>
      </c>
      <c r="I194" s="169"/>
      <c r="J194" s="152">
        <f t="shared" si="14"/>
        <v>90979</v>
      </c>
      <c r="K194" s="153"/>
      <c r="L194" s="121"/>
      <c r="M194" s="122"/>
    </row>
    <row r="195" spans="1:13" ht="20.399999999999999" x14ac:dyDescent="0.2">
      <c r="A195" s="75" t="s">
        <v>305</v>
      </c>
      <c r="B195" s="80" t="s">
        <v>111</v>
      </c>
      <c r="C195" s="33" t="s">
        <v>470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0.399999999999999" x14ac:dyDescent="0.2">
      <c r="A198" s="66" t="s">
        <v>306</v>
      </c>
      <c r="B198" s="35" t="s">
        <v>113</v>
      </c>
      <c r="C198" s="33" t="s">
        <v>471</v>
      </c>
      <c r="D198" s="165">
        <v>1511992.34</v>
      </c>
      <c r="E198" s="165"/>
      <c r="F198" s="186">
        <v>3045017.67</v>
      </c>
      <c r="G198" s="186"/>
      <c r="H198" s="165">
        <v>177777</v>
      </c>
      <c r="I198" s="165"/>
      <c r="J198" s="152">
        <f>D198+F198-H198</f>
        <v>4379233.01</v>
      </c>
      <c r="K198" s="153"/>
      <c r="L198" s="121"/>
      <c r="M198" s="122"/>
    </row>
    <row r="199" spans="1:13" ht="20.399999999999999" x14ac:dyDescent="0.2">
      <c r="A199" s="75" t="s">
        <v>307</v>
      </c>
      <c r="B199" s="80" t="s">
        <v>113</v>
      </c>
      <c r="C199" s="33" t="s">
        <v>472</v>
      </c>
      <c r="D199" s="169">
        <v>1511913.34</v>
      </c>
      <c r="E199" s="169"/>
      <c r="F199" s="169">
        <v>3045017.67</v>
      </c>
      <c r="G199" s="169"/>
      <c r="H199" s="169">
        <v>177777</v>
      </c>
      <c r="I199" s="169"/>
      <c r="J199" s="152">
        <f>D199+F199-H199</f>
        <v>4379154.01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473</v>
      </c>
      <c r="D200" s="169">
        <v>79</v>
      </c>
      <c r="E200" s="169"/>
      <c r="F200" s="169"/>
      <c r="G200" s="169"/>
      <c r="H200" s="169"/>
      <c r="I200" s="169"/>
      <c r="J200" s="152">
        <f>D200+F200-H200</f>
        <v>79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474</v>
      </c>
      <c r="B203" s="35" t="s">
        <v>114</v>
      </c>
      <c r="C203" s="33" t="s">
        <v>475</v>
      </c>
      <c r="D203" s="165"/>
      <c r="E203" s="165"/>
      <c r="F203" s="165"/>
      <c r="G203" s="165"/>
      <c r="H203" s="165"/>
      <c r="I203" s="165"/>
      <c r="J203" s="152">
        <f>D203+F203-H203</f>
        <v>0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20.399999999999999" x14ac:dyDescent="0.2">
      <c r="A207" s="66" t="s">
        <v>115</v>
      </c>
      <c r="B207" s="35" t="s">
        <v>116</v>
      </c>
      <c r="C207" s="33" t="s">
        <v>476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0.399999999999999" x14ac:dyDescent="0.2">
      <c r="A208" s="38" t="s">
        <v>309</v>
      </c>
      <c r="B208" s="80" t="s">
        <v>116</v>
      </c>
      <c r="C208" s="33" t="s">
        <v>477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0.399999999999999" x14ac:dyDescent="0.2">
      <c r="A209" s="75" t="s">
        <v>310</v>
      </c>
      <c r="B209" s="80" t="s">
        <v>116</v>
      </c>
      <c r="C209" s="33" t="s">
        <v>478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479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0.399999999999999" x14ac:dyDescent="0.2">
      <c r="A211" s="75" t="s">
        <v>310</v>
      </c>
      <c r="B211" s="80" t="s">
        <v>116</v>
      </c>
      <c r="C211" s="33" t="s">
        <v>480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0.399999999999999" x14ac:dyDescent="0.2">
      <c r="A212" s="66" t="s">
        <v>311</v>
      </c>
      <c r="B212" s="35" t="s">
        <v>119</v>
      </c>
      <c r="C212" s="33" t="s">
        <v>481</v>
      </c>
      <c r="D212" s="165">
        <v>1940.94</v>
      </c>
      <c r="E212" s="165"/>
      <c r="F212" s="165">
        <v>3000</v>
      </c>
      <c r="G212" s="165"/>
      <c r="H212" s="165">
        <v>3097.63</v>
      </c>
      <c r="I212" s="165"/>
      <c r="J212" s="152">
        <f t="shared" si="15"/>
        <v>1843.31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0.8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0.399999999999999" x14ac:dyDescent="0.2">
      <c r="A220" s="58" t="s">
        <v>313</v>
      </c>
      <c r="B220" s="51" t="s">
        <v>120</v>
      </c>
      <c r="C220" s="62" t="s">
        <v>482</v>
      </c>
      <c r="D220" s="197">
        <v>2761343.51</v>
      </c>
      <c r="E220" s="197"/>
      <c r="F220" s="197">
        <v>278790</v>
      </c>
      <c r="G220" s="197"/>
      <c r="H220" s="197">
        <v>89340.59</v>
      </c>
      <c r="I220" s="197"/>
      <c r="J220" s="183">
        <f>D220+F220-H220</f>
        <v>2950792.92</v>
      </c>
      <c r="K220" s="184"/>
      <c r="L220" s="121"/>
      <c r="M220" s="122"/>
    </row>
    <row r="221" spans="1:13" ht="20.399999999999999" x14ac:dyDescent="0.2">
      <c r="A221" s="34" t="s">
        <v>314</v>
      </c>
      <c r="B221" s="80" t="s">
        <v>120</v>
      </c>
      <c r="C221" s="33" t="s">
        <v>483</v>
      </c>
      <c r="D221" s="165">
        <v>2515.1</v>
      </c>
      <c r="E221" s="165"/>
      <c r="F221" s="165"/>
      <c r="G221" s="165"/>
      <c r="H221" s="165"/>
      <c r="I221" s="165"/>
      <c r="J221" s="152">
        <f>D221+F221-H221</f>
        <v>2515.1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484</v>
      </c>
      <c r="D222" s="165">
        <v>2758828.41</v>
      </c>
      <c r="E222" s="165"/>
      <c r="F222" s="165">
        <v>278790</v>
      </c>
      <c r="G222" s="165"/>
      <c r="H222" s="165">
        <v>89340.59</v>
      </c>
      <c r="I222" s="165"/>
      <c r="J222" s="152">
        <f>D222+F222-H222</f>
        <v>2948277.82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20.399999999999999" x14ac:dyDescent="0.2">
      <c r="A225" s="58" t="s">
        <v>315</v>
      </c>
      <c r="B225" s="35" t="s">
        <v>122</v>
      </c>
      <c r="C225" s="33" t="s">
        <v>485</v>
      </c>
      <c r="D225" s="165">
        <v>295240.38</v>
      </c>
      <c r="E225" s="165"/>
      <c r="F225" s="165">
        <v>203632.67</v>
      </c>
      <c r="G225" s="165"/>
      <c r="H225" s="165">
        <v>290446.21999999997</v>
      </c>
      <c r="I225" s="165"/>
      <c r="J225" s="152">
        <f t="shared" ref="J225:J240" si="16">D225+F225-H225</f>
        <v>208426.83</v>
      </c>
      <c r="K225" s="153"/>
      <c r="L225" s="121"/>
      <c r="M225" s="122"/>
    </row>
    <row r="226" spans="1:15" ht="20.399999999999999" x14ac:dyDescent="0.2">
      <c r="A226" s="34" t="s">
        <v>309</v>
      </c>
      <c r="B226" s="80" t="s">
        <v>122</v>
      </c>
      <c r="C226" s="33" t="s">
        <v>486</v>
      </c>
      <c r="D226" s="169">
        <v>295240.38</v>
      </c>
      <c r="E226" s="169"/>
      <c r="F226" s="169">
        <v>203632.67</v>
      </c>
      <c r="G226" s="169"/>
      <c r="H226" s="169">
        <v>290446.21999999997</v>
      </c>
      <c r="I226" s="169"/>
      <c r="J226" s="152">
        <f t="shared" si="16"/>
        <v>208426.83</v>
      </c>
      <c r="K226" s="153"/>
      <c r="L226" s="121"/>
      <c r="M226" s="122"/>
    </row>
    <row r="227" spans="1:15" ht="20.399999999999999" x14ac:dyDescent="0.2">
      <c r="A227" s="75" t="s">
        <v>310</v>
      </c>
      <c r="B227" s="80" t="s">
        <v>122</v>
      </c>
      <c r="C227" s="33" t="s">
        <v>487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488</v>
      </c>
      <c r="D228" s="165"/>
      <c r="E228" s="165"/>
      <c r="F228" s="165"/>
      <c r="G228" s="165"/>
      <c r="H228" s="165"/>
      <c r="I228" s="165"/>
      <c r="J228" s="152">
        <f t="shared" si="16"/>
        <v>0</v>
      </c>
      <c r="K228" s="153"/>
      <c r="L228" s="121"/>
      <c r="M228" s="122"/>
    </row>
    <row r="229" spans="1:15" ht="20.399999999999999" x14ac:dyDescent="0.2">
      <c r="A229" s="78" t="s">
        <v>310</v>
      </c>
      <c r="B229" s="80" t="s">
        <v>122</v>
      </c>
      <c r="C229" s="33" t="s">
        <v>489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20.399999999999999" x14ac:dyDescent="0.2">
      <c r="A230" s="58" t="s">
        <v>500</v>
      </c>
      <c r="B230" s="35" t="s">
        <v>123</v>
      </c>
      <c r="C230" s="33" t="s">
        <v>490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0.399999999999999" x14ac:dyDescent="0.2">
      <c r="A231" s="34" t="s">
        <v>309</v>
      </c>
      <c r="B231" s="80" t="s">
        <v>123</v>
      </c>
      <c r="C231" s="33" t="s">
        <v>491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0.399999999999999" x14ac:dyDescent="0.2">
      <c r="A232" s="75" t="s">
        <v>316</v>
      </c>
      <c r="B232" s="80" t="s">
        <v>123</v>
      </c>
      <c r="C232" s="33" t="s">
        <v>492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493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494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0.399999999999999" x14ac:dyDescent="0.2">
      <c r="A235" s="75" t="s">
        <v>310</v>
      </c>
      <c r="B235" s="80" t="s">
        <v>123</v>
      </c>
      <c r="C235" s="33" t="s">
        <v>495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496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0.399999999999999" x14ac:dyDescent="0.2">
      <c r="A237" s="78" t="s">
        <v>310</v>
      </c>
      <c r="B237" s="80" t="s">
        <v>123</v>
      </c>
      <c r="C237" s="33" t="s">
        <v>497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537</v>
      </c>
    </row>
    <row r="238" spans="1:15" x14ac:dyDescent="0.2">
      <c r="A238" s="34" t="s">
        <v>317</v>
      </c>
      <c r="B238" s="80" t="s">
        <v>123</v>
      </c>
      <c r="C238" s="33" t="s">
        <v>498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499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531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20.399999999999999" x14ac:dyDescent="0.2">
      <c r="A246" s="58" t="s">
        <v>501</v>
      </c>
      <c r="B246" s="51" t="s">
        <v>125</v>
      </c>
      <c r="C246" s="62" t="s">
        <v>502</v>
      </c>
      <c r="D246" s="182">
        <v>2303713.65</v>
      </c>
      <c r="E246" s="182"/>
      <c r="F246" s="182"/>
      <c r="G246" s="182"/>
      <c r="H246" s="182"/>
      <c r="I246" s="182"/>
      <c r="J246" s="183">
        <f t="shared" ref="J246:J255" si="17">D246+F246-H246</f>
        <v>2303713.65</v>
      </c>
      <c r="K246" s="184"/>
      <c r="L246" s="121"/>
      <c r="M246" s="122"/>
    </row>
    <row r="247" spans="1:13" ht="20.399999999999999" x14ac:dyDescent="0.2">
      <c r="A247" s="34" t="s">
        <v>309</v>
      </c>
      <c r="B247" s="80" t="s">
        <v>125</v>
      </c>
      <c r="C247" s="33" t="s">
        <v>503</v>
      </c>
      <c r="D247" s="169">
        <v>2303713.65</v>
      </c>
      <c r="E247" s="169"/>
      <c r="F247" s="169"/>
      <c r="G247" s="169"/>
      <c r="H247" s="169"/>
      <c r="I247" s="169"/>
      <c r="J247" s="152">
        <f t="shared" si="17"/>
        <v>2303713.65</v>
      </c>
      <c r="K247" s="153"/>
      <c r="L247" s="121"/>
      <c r="M247" s="122"/>
    </row>
    <row r="248" spans="1:13" ht="20.399999999999999" x14ac:dyDescent="0.2">
      <c r="A248" s="75" t="s">
        <v>316</v>
      </c>
      <c r="B248" s="80" t="s">
        <v>125</v>
      </c>
      <c r="C248" s="33" t="s">
        <v>504</v>
      </c>
      <c r="D248" s="165">
        <v>2303713.65</v>
      </c>
      <c r="E248" s="165"/>
      <c r="F248" s="165"/>
      <c r="G248" s="165"/>
      <c r="H248" s="165"/>
      <c r="I248" s="165"/>
      <c r="J248" s="152">
        <f t="shared" si="17"/>
        <v>2303713.65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505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506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0.399999999999999" x14ac:dyDescent="0.2">
      <c r="A251" s="75" t="s">
        <v>310</v>
      </c>
      <c r="B251" s="80" t="s">
        <v>125</v>
      </c>
      <c r="C251" s="33" t="s">
        <v>507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508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0.399999999999999" x14ac:dyDescent="0.2">
      <c r="A253" s="78" t="s">
        <v>310</v>
      </c>
      <c r="B253" s="80" t="s">
        <v>125</v>
      </c>
      <c r="C253" s="33" t="s">
        <v>509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510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0.399999999999999" x14ac:dyDescent="0.2">
      <c r="A257" s="58" t="s">
        <v>521</v>
      </c>
      <c r="B257" s="35" t="s">
        <v>126</v>
      </c>
      <c r="C257" s="33" t="s">
        <v>511</v>
      </c>
      <c r="D257" s="165">
        <v>5911902.4500000002</v>
      </c>
      <c r="E257" s="165"/>
      <c r="F257" s="165">
        <v>188374.04</v>
      </c>
      <c r="G257" s="165"/>
      <c r="H257" s="165">
        <v>188374.04</v>
      </c>
      <c r="I257" s="165"/>
      <c r="J257" s="152">
        <f t="shared" ref="J257:J267" si="18">D257+F257-H257</f>
        <v>5911902.4500000002</v>
      </c>
      <c r="K257" s="153"/>
      <c r="L257" s="121"/>
      <c r="M257" s="122"/>
    </row>
    <row r="258" spans="1:13" ht="30.6" x14ac:dyDescent="0.2">
      <c r="A258" s="34" t="s">
        <v>320</v>
      </c>
      <c r="B258" s="80" t="s">
        <v>126</v>
      </c>
      <c r="C258" s="33" t="s">
        <v>512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513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0.399999999999999" x14ac:dyDescent="0.2">
      <c r="A260" s="95" t="s">
        <v>316</v>
      </c>
      <c r="B260" s="80" t="s">
        <v>126</v>
      </c>
      <c r="C260" s="33" t="s">
        <v>514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515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516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20.399999999999999" x14ac:dyDescent="0.2">
      <c r="A263" s="95" t="s">
        <v>310</v>
      </c>
      <c r="B263" s="80" t="s">
        <v>126</v>
      </c>
      <c r="C263" s="33" t="s">
        <v>517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518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20.399999999999999" x14ac:dyDescent="0.2">
      <c r="A265" s="95" t="s">
        <v>310</v>
      </c>
      <c r="B265" s="80" t="s">
        <v>126</v>
      </c>
      <c r="C265" s="33" t="s">
        <v>519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520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532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0.399999999999999" x14ac:dyDescent="0.2">
      <c r="A273" s="34" t="s">
        <v>328</v>
      </c>
      <c r="B273" s="97" t="s">
        <v>126</v>
      </c>
      <c r="C273" s="62" t="s">
        <v>522</v>
      </c>
      <c r="D273" s="197">
        <v>5911902.4500000002</v>
      </c>
      <c r="E273" s="197"/>
      <c r="F273" s="197">
        <v>188374.04</v>
      </c>
      <c r="G273" s="197"/>
      <c r="H273" s="197">
        <v>188374.04</v>
      </c>
      <c r="I273" s="197"/>
      <c r="J273" s="183">
        <f t="shared" ref="J273:J282" si="19">D273+F273-H273</f>
        <v>5911902.4500000002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523</v>
      </c>
      <c r="D274" s="165">
        <v>5911902.4500000002</v>
      </c>
      <c r="E274" s="165"/>
      <c r="F274" s="165">
        <v>188374.04</v>
      </c>
      <c r="G274" s="165"/>
      <c r="H274" s="165">
        <v>188374.04</v>
      </c>
      <c r="I274" s="165"/>
      <c r="J274" s="152">
        <f t="shared" si="19"/>
        <v>5911902.4500000002</v>
      </c>
      <c r="K274" s="153"/>
      <c r="L274" s="121"/>
      <c r="M274" s="122"/>
    </row>
    <row r="275" spans="1:13" ht="20.399999999999999" x14ac:dyDescent="0.2">
      <c r="A275" s="95" t="s">
        <v>316</v>
      </c>
      <c r="B275" s="80" t="s">
        <v>126</v>
      </c>
      <c r="C275" s="33" t="s">
        <v>524</v>
      </c>
      <c r="D275" s="165">
        <v>3500231.85</v>
      </c>
      <c r="E275" s="165"/>
      <c r="F275" s="165">
        <v>15484.6</v>
      </c>
      <c r="G275" s="165"/>
      <c r="H275" s="165">
        <v>15484.6</v>
      </c>
      <c r="I275" s="165"/>
      <c r="J275" s="152">
        <f t="shared" si="19"/>
        <v>3500231.85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525</v>
      </c>
      <c r="D276" s="169">
        <v>1050163.27</v>
      </c>
      <c r="E276" s="169"/>
      <c r="F276" s="169"/>
      <c r="G276" s="169"/>
      <c r="H276" s="169"/>
      <c r="I276" s="169"/>
      <c r="J276" s="152">
        <f t="shared" si="19"/>
        <v>1050163.27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526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20.399999999999999" x14ac:dyDescent="0.2">
      <c r="A278" s="95" t="s">
        <v>310</v>
      </c>
      <c r="B278" s="80" t="s">
        <v>126</v>
      </c>
      <c r="C278" s="33" t="s">
        <v>527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528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20.399999999999999" x14ac:dyDescent="0.2">
      <c r="A280" s="95" t="s">
        <v>310</v>
      </c>
      <c r="B280" s="80" t="s">
        <v>126</v>
      </c>
      <c r="C280" s="33" t="s">
        <v>529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530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0.8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0.8" hidden="1" thickBot="1" x14ac:dyDescent="0.25"/>
    <row r="286" spans="1:13" ht="48" hidden="1" customHeight="1" thickTop="1" thickBot="1" x14ac:dyDescent="0.3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0.8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0.8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2023-03-28T07:42:57Z</dcterms:modified>
</cp:coreProperties>
</file>