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K140" i="1" l="1"/>
  <c r="D12" i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K21" i="1" s="1"/>
  <c r="I21" i="1"/>
  <c r="J21" i="1"/>
  <c r="K22" i="1"/>
  <c r="K23" i="1"/>
  <c r="K29" i="1"/>
  <c r="K30" i="1"/>
  <c r="K31" i="1"/>
  <c r="K32" i="1"/>
  <c r="K33" i="1"/>
  <c r="K34" i="1"/>
  <c r="D35" i="1"/>
  <c r="K35" i="1" s="1"/>
  <c r="E35" i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2" i="1"/>
  <c r="K63" i="1"/>
  <c r="K64" i="1"/>
  <c r="K65" i="1"/>
  <c r="D66" i="1"/>
  <c r="H66" i="1"/>
  <c r="K66" i="1" s="1"/>
  <c r="I66" i="1"/>
  <c r="J66" i="1"/>
  <c r="K67" i="1"/>
  <c r="K68" i="1"/>
  <c r="K69" i="1"/>
  <c r="K70" i="1"/>
  <c r="K76" i="1"/>
  <c r="K77" i="1"/>
  <c r="K78" i="1"/>
  <c r="D80" i="1"/>
  <c r="E80" i="1"/>
  <c r="F80" i="1"/>
  <c r="G80" i="1"/>
  <c r="H80" i="1"/>
  <c r="K80" i="1" s="1"/>
  <c r="I80" i="1"/>
  <c r="J80" i="1"/>
  <c r="K81" i="1"/>
  <c r="K82" i="1"/>
  <c r="K83" i="1"/>
  <c r="D84" i="1"/>
  <c r="K84" i="1" s="1"/>
  <c r="E84" i="1"/>
  <c r="H84" i="1"/>
  <c r="I84" i="1"/>
  <c r="J84" i="1"/>
  <c r="K85" i="1"/>
  <c r="K86" i="1"/>
  <c r="K87" i="1"/>
  <c r="K88" i="1"/>
  <c r="K89" i="1"/>
  <c r="K91" i="1"/>
  <c r="K92" i="1"/>
  <c r="K93" i="1"/>
  <c r="K94" i="1"/>
  <c r="D101" i="1"/>
  <c r="E101" i="1"/>
  <c r="K101" i="1" s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 s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  <c r="K61" i="1" l="1"/>
  <c r="K12" i="1"/>
  <c r="K125" i="1"/>
  <c r="K44" i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<sst xmlns="http://schemas.openxmlformats.org/spreadsheetml/2006/main" count="988" uniqueCount="546">
  <si>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</si>
  <si>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</si>
  <si>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</si>
  <si>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</si>
  <si>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</si>
  <si>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</si>
  <si>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</si>
  <si>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</si>
  <si>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</si>
  <si>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</si>
  <si>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</si>
  <si>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</si>
  <si>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</si>
  <si>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</si>
  <si>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</si>
  <si>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</si>
  <si>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</si>
  <si>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</si>
  <si>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</si>
  <si>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</si>
  <si>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</si>
  <si>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</si>
  <si>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</si>
  <si>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</si>
  <si>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</si>
  <si>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</si>
  <si>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</si>
  <si>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</si>
  <si>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</si>
  <si>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</si>
  <si>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</si>
  <si>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</si>
  <si>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</si>
  <si>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</si>
  <si>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</si>
  <si>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</si>
  <si>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</si>
  <si>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</si>
  <si>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</si>
  <si>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</si>
  <si>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</si>
  <si>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</si>
  <si>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</si>
  <si>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</si>
  <si>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</si>
  <si>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</si>
  <si>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</si>
  <si>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</si>
  <si>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</si>
  <si>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</si>
  <si>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</si>
  <si>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</si>
  <si>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</si>
  <si>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</si>
  <si>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</si>
  <si>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</si>
  <si>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</si>
  <si>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</si>
  <si>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</si>
  <si>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</si>
  <si>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</si>
  <si>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</si>
  <si>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</si>
  <si>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</si>
  <si>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</si>
  <si>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</si>
  <si>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</si>
  <si>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</si>
  <si>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</si>
  <si>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</si>
  <si>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</si>
  <si>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</si>
  <si>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</si>
  <si>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</si>
  <si>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</si>
  <si>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</si>
  <si>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</si>
  <si>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</si>
  <si>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</si>
  <si>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</si>
  <si>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</si>
  <si>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</si>
  <si>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</si>
  <si>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</si>
  <si>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</si>
  <si>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</si>
  <si>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</si>
  <si>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</si>
  <si>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</si>
  <si>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</si>
  <si>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</si>
  <si>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</si>
  <si>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</si>
  <si>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</si>
  <si>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</si>
  <si>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</si>
  <si>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</si>
  <si>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</si>
  <si>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</si>
  <si>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</si>
  <si>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</si>
  <si>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</si>
  <si>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</si>
  <si>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</si>
  <si>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</si>
  <si>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</si>
  <si>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</si>
  <si>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</si>
  <si>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</si>
  <si>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</si>
  <si>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</si>
  <si>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</si>
  <si>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</si>
  <si>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</si>
  <si>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</si>
  <si>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</si>
  <si>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</si>
  <si>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</si>
  <si>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</si>
  <si>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</si>
  <si>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</si>
  <si>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</si>
  <si>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</si>
  <si>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</si>
  <si>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</si>
  <si>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</si>
  <si>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</si>
  <si>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</si>
  <si>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</si>
  <si>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</si>
  <si>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</si>
  <si>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</si>
  <si>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</si>
  <si>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</si>
  <si>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</si>
  <si>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</si>
  <si>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</si>
  <si>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</si>
  <si>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</si>
  <si>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</si>
  <si>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</si>
  <si>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</si>
  <si>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</si>
  <si>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</si>
  <si>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</si>
  <si>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</si>
  <si>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</si>
  <si>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</si>
  <si>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</si>
  <si>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</si>
  <si>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</si>
  <si>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</si>
  <si>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</si>
  <si>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</si>
  <si>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</si>
  <si>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</si>
  <si>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</si>
  <si>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</si>
  <si>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</si>
  <si>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</si>
  <si>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</si>
  <si>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</si>
  <si>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</si>
  <si>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</si>
  <si>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</si>
  <si>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</si>
  <si>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</si>
  <si>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</si>
  <si>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</si>
  <si>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</si>
  <si>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</si>
  <si>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</si>
  <si>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</si>
  <si>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</si>
  <si>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</si>
  <si>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</si>
  <si>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</si>
  <si>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</si>
  <si>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</si>
  <si>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</si>
  <si>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</si>
  <si>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</si>
  <si>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</si>
  <si>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</si>
  <si>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</si>
  <si>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</si>
  <si>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</si>
  <si>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</si>
  <si>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</si>
  <si>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</si>
  <si>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</si>
  <si>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</si>
  <si>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</si>
  <si>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</si>
  <si>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</si>
  <si>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</si>
  <si>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</si>
  <si>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</si>
  <si>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</si>
  <si>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</si>
  <si>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</si>
  <si>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</si>
  <si>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</si>
  <si>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</si>
  <si>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</si>
  <si>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</si>
  <si>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</si>
  <si>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</si>
  <si>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</si>
  <si>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</si>
  <si>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</si>
  <si>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</si>
  <si>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</si>
  <si>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</si>
  <si>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</si>
  <si>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</si>
  <si>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</si>
  <si>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</si>
  <si>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</si>
  <si>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</si>
  <si>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</si>
  <si>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</si>
  <si>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</si>
  <si>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</si>
  <si>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</si>
  <si>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</si>
  <si>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</si>
  <si>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</si>
  <si>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</si>
  <si>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</si>
  <si>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</si>
  <si>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</si>
  <si>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</si>
  <si>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</si>
  <si>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</si>
  <si>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</si>
  <si>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</si>
  <si>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</si>
  <si>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</si>
  <si>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</si>
  <si>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</si>
  <si>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</si>
  <si>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</si>
  <si>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</si>
  <si>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</si>
  <si>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</si>
  <si>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</si>
  <si>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</si>
  <si>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</si>
  <si>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</si>
  <si>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</si>
  <si>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</si>
  <si>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</si>
  <si>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</si>
  <si>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</si>
  <si>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</si>
  <si>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</si>
  <si>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</si>
  <si>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</si>
  <si>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</si>
  <si>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</si>
  <si>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</si>
  <si>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</si>
  <si>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</si>
  <si>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</si>
  <si>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</si>
  <si>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</si>
  <si>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</si>
  <si>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</si>
  <si>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</si>
  <si>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</si>
  <si>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</si>
  <si>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</si>
  <si>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</si>
  <si>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</si>
  <si>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</si>
  <si>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</si>
  <si>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</si>
  <si>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</si>
  <si>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</si>
  <si>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</si>
  <si>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</si>
  <si>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</si>
  <si>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</si>
  <si>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</si>
  <si>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</si>
  <si>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</si>
  <si>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</si>
  <si>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</si>
  <si>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</si>
  <si>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</si>
  <si>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</si>
  <si>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</si>
  <si>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</si>
  <si>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</si>
  <si>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</si>
  <si>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</si>
  <si>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</si>
  <si>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</si>
  <si>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</si>
  <si>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</si>
  <si>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</si>
  <si>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</si>
  <si>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</si>
  <si>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</si>
  <si>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</si>
  <si>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</si>
  <si>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</si>
  <si>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</si>
  <si>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</si>
  <si>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</si>
  <si>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</si>
  <si>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</si>
  <si>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</si>
  <si>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</si>
  <si>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</si>
  <si>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</si>
  <si>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</si>
  <si>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</si>
  <si>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</si>
  <si>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</si>
  <si>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</si>
  <si>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</si>
  <si>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</si>
  <si>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</si>
  <si>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</si>
  <si>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</si>
  <si>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</si>
  <si>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</si>
  <si>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</si>
  <si>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</si>
  <si>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</si>
  <si>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</si>
  <si>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</si>
  <si>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</si>
  <si>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</si>
  <si>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</si>
  <si>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</si>
  <si>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</si>
  <si>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</si>
  <si>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</si>
  <si>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</si>
  <si>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</si>
  <si>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</si>
  <si>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</si>
  <si>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</si>
  <si>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</si>
  <si>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</si>
  <si>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</si>
  <si>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</si>
  <si>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</si>
  <si>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</si>
  <si>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</si>
  <si>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</si>
  <si>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</si>
  <si>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</si>
  <si>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</si>
  <si>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</si>
  <si>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</si>
  <si>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</si>
  <si>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</si>
  <si>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</si>
  <si>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</si>
  <si>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</si>
  <si>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</si>
  <si>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</si>
  <si>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</si>
  <si>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</si>
  <si>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</si>
  <si>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</si>
  <si>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</si>
  <si>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</si>
  <si>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</si>
  <si>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</si>
  <si>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</si>
  <si>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</si>
  <si>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</si>
  <si>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</si>
  <si>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</si>
  <si>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</si>
  <si>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</si>
  <si>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</si>
  <si>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</si>
  <si>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</si>
  <si>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</si>
  <si>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</si>
  <si>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</si>
  <si>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</si>
  <si>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</si>
  <si>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</si>
  <si>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</si>
  <si>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</si>
  <si>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</si>
  <si>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</si>
  <si>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</si>
  <si>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</si>
  <si>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</si>
  <si>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</si>
  <si>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</si>
  <si>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</si>
  <si>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</si>
  <si>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</si>
  <si>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</si>
  <si>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</si>
  <si>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</si>
  <si>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</si>
  <si>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</si>
  <si>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</si>
  <si>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</si>
  <si>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</si>
  <si>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</si>
  <si>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</si>
  <si>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</si>
  <si>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</si>
  <si>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</si>
  <si>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</si>
  <si>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</si>
  <si>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</si>
  <si>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</si>
  <si>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</si>
  <si>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</si>
  <si>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</si>
  <si>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</si>
  <si>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</si>
  <si>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</si>
  <si>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</si>
  <si>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</si>
  <si>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</si>
  <si>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</si>
  <si>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</si>
  <si>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</si>
  <si>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</si>
  <si>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</si>
  <si>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</si>
  <si>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</si>
  <si>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</si>
  <si>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</si>
  <si>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</si>
  <si>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</si>
  <si>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</si>
  <si>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</si>
  <si>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</si>
  <si>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</si>
  <si>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</si>
  <si>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</si>
  <si>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</si>
  <si>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</si>
  <si>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</si>
  <si>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</si>
  <si>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</si>
  <si>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</si>
  <si>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</si>
  <si>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</si>
  <si>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</si>
  <si>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</si>
  <si>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</si>
  <si>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</si>
  <si>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</si>
  <si>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</si>
  <si>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</si>
  <si>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</si>
  <si>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</si>
  <si>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</si>
  <si>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</si>
  <si>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</si>
  <si>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</si>
  <si>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</si>
  <si>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</si>
  <si>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</si>
  <si>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</si>
  <si>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</si>
  <si>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</si>
  <si>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</si>
  <si>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</si>
  <si>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</si>
  <si>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</si>
  <si>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</si>
  <si>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</si>
  <si>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</si>
  <si>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</si>
  <si>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</si>
  <si>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</si>
  <si>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</si>
  <si>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</si>
  <si>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</si>
  <si>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</si>
  <si>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</si>
  <si>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</si>
  <si>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</si>
  <si>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</si>
  <si>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</si>
  <si>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</si>
  <si>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</si>
  <si>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</si>
  <si>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</si>
  <si>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</si>
  <si>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</si>
  <si>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</si>
  <si>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</si>
  <si>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</si>
  <si>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</si>
  <si>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</si>
  <si>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</si>
  <si>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</si>
  <si>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</si>
  <si>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</si>
  <si>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</si>
  <si>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</si>
  <si>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</si>
  <si>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</si>
  <si>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</si>
  <si>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</si>
  <si>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</si>
  <si>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</si>
  <si>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</si>
  <si>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</si>
  <si>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</si>
  <si>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</si>
  <si>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</si>
  <si>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</si>
  <si>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</si>
  <si>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</si>
  <si>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</si>
  <si>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</si>
  <si>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</si>
  <si>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</si>
  <si>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</si>
  <si>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</si>
  <si>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</si>
  <si>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</si>
  <si>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</si>
  <si>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</si>
  <si>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</si>
  <si>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</si>
  <si>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</si>
  <si>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2.собственные доходы учреждения</t>
  </si>
  <si>
    <t>0104XX000</t>
  </si>
  <si>
    <t>01066X000</t>
  </si>
  <si>
    <t>ГОД</t>
  </si>
  <si>
    <t>5</t>
  </si>
  <si>
    <t>01.01.2022</t>
  </si>
  <si>
    <t>500</t>
  </si>
  <si>
    <t>0106X1000</t>
  </si>
  <si>
    <t>27</t>
  </si>
  <si>
    <t>0104XD000</t>
  </si>
  <si>
    <t>01116X000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</si>
</sst>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ColWidth="9.109375" defaultRowHeight="10.199999999999999" x14ac:dyDescent="0.2"/>
  <cols>
    <col min="1" max="1" width="33.109375" style="2" customWidth="1"/>
    <col min="2" max="2" width="9.109375" style="5" customWidth="1"/>
    <col min="3" max="3" width="4.6640625" style="3" customWidth="1"/>
    <col min="4" max="11" width="16.6640625" style="1" customWidth="1"/>
    <col min="12" max="12" width="9.109375" style="1" hidden="1" customWidth="1"/>
    <col min="13" max="13" width="12.109375" style="1" hidden="1" customWidth="1"/>
    <col min="14" max="14" width="9.109375" style="1" hidden="1" customWidth="1"/>
    <col min="15" max="15" width="15.33203125" style="1" hidden="1" customWidth="1"/>
    <col min="16" max="16384" width="9.10937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2" thickBot="1" x14ac:dyDescent="0.35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539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541</v>
      </c>
      <c r="M3" s="71" t="s">
        <v>151</v>
      </c>
      <c r="N3" s="71" t="s">
        <v>540</v>
      </c>
      <c r="O3" s="71" t="s">
        <v>162</v>
      </c>
    </row>
    <row r="4" spans="1:15" ht="12.75" customHeight="1" x14ac:dyDescent="0.2">
      <c r="A4" s="15" t="s">
        <v>128</v>
      </c>
      <c r="B4" s="179" t="s">
        <v>535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538</v>
      </c>
      <c r="M4" s="71" t="s">
        <v>152</v>
      </c>
      <c r="N4" s="71"/>
      <c r="O4" s="71" t="s">
        <v>163</v>
      </c>
    </row>
    <row r="5" spans="1:15" s="4" customFormat="1" ht="12.7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5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3.2" x14ac:dyDescent="0.25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0.799999999999997" x14ac:dyDescent="0.2">
      <c r="A9" s="170"/>
      <c r="B9" s="150"/>
      <c r="C9" s="158"/>
      <c r="D9" s="158"/>
      <c r="E9" s="150"/>
      <c r="F9" s="16" t="s">
        <v>532</v>
      </c>
      <c r="G9" s="16" t="s">
        <v>145</v>
      </c>
      <c r="H9" s="150"/>
      <c r="I9" s="17" t="s">
        <v>533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0.8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2610372.96</v>
      </c>
      <c r="E12" s="31">
        <f t="shared" si="0"/>
        <v>358011.4</v>
      </c>
      <c r="F12" s="31">
        <f t="shared" si="0"/>
        <v>0</v>
      </c>
      <c r="G12" s="31">
        <f t="shared" si="0"/>
        <v>0</v>
      </c>
      <c r="H12" s="31">
        <f t="shared" si="0"/>
        <v>160912.92000000001</v>
      </c>
      <c r="I12" s="31">
        <f t="shared" si="0"/>
        <v>0</v>
      </c>
      <c r="J12" s="31">
        <f t="shared" si="0"/>
        <v>0</v>
      </c>
      <c r="K12" s="84">
        <f t="shared" ref="K12:K20" si="1">D12+E12-H12</f>
        <v>2807471.44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1333703.18</v>
      </c>
      <c r="E16" s="9">
        <v>88714.75</v>
      </c>
      <c r="F16" s="9"/>
      <c r="G16" s="9"/>
      <c r="H16" s="9">
        <v>141163.92000000001</v>
      </c>
      <c r="I16" s="9"/>
      <c r="J16" s="9"/>
      <c r="K16" s="64">
        <f t="shared" si="1"/>
        <v>1281254.01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0.399999999999999" x14ac:dyDescent="0.2">
      <c r="A18" s="38" t="s">
        <v>179</v>
      </c>
      <c r="B18" s="35" t="s">
        <v>24</v>
      </c>
      <c r="C18" s="33" t="s">
        <v>25</v>
      </c>
      <c r="D18" s="9">
        <v>659301.62</v>
      </c>
      <c r="E18" s="9">
        <v>3720</v>
      </c>
      <c r="F18" s="9"/>
      <c r="G18" s="9"/>
      <c r="H18" s="9">
        <v>3720</v>
      </c>
      <c r="I18" s="9"/>
      <c r="J18" s="9"/>
      <c r="K18" s="64">
        <f t="shared" si="1"/>
        <v>659301.62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617368.16</v>
      </c>
      <c r="E20" s="9">
        <v>265576.65000000002</v>
      </c>
      <c r="F20" s="9"/>
      <c r="G20" s="9"/>
      <c r="H20" s="9">
        <v>16029</v>
      </c>
      <c r="I20" s="9"/>
      <c r="J20" s="9"/>
      <c r="K20" s="64">
        <f t="shared" si="1"/>
        <v>866915.81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2587888.71</v>
      </c>
      <c r="E21" s="33" t="s">
        <v>34</v>
      </c>
      <c r="F21" s="33" t="s">
        <v>34</v>
      </c>
      <c r="G21" s="33" t="s">
        <v>34</v>
      </c>
      <c r="H21" s="83">
        <f>SUM(H22:H23)+SUM(H29:H34)</f>
        <v>205392.48</v>
      </c>
      <c r="I21" s="83">
        <f>SUM(I22:I23)+SUM(I29:I34)</f>
        <v>0</v>
      </c>
      <c r="J21" s="83">
        <f>SUM(J22:J23)+SUM(J29:J34)</f>
        <v>0</v>
      </c>
      <c r="K21" s="82">
        <f>D21+H21</f>
        <v>2793281.19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1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3.2" x14ac:dyDescent="0.25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0.799999999999997" x14ac:dyDescent="0.2">
      <c r="A27" s="171"/>
      <c r="B27" s="150"/>
      <c r="C27" s="158"/>
      <c r="D27" s="158"/>
      <c r="E27" s="150"/>
      <c r="F27" s="16" t="s">
        <v>532</v>
      </c>
      <c r="G27" s="16" t="s">
        <v>145</v>
      </c>
      <c r="H27" s="150"/>
      <c r="I27" s="17" t="s">
        <v>533</v>
      </c>
      <c r="J27" s="17" t="s">
        <v>147</v>
      </c>
      <c r="K27" s="148"/>
    </row>
    <row r="28" spans="1:16" ht="10.8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1311218.93</v>
      </c>
      <c r="E30" s="110" t="s">
        <v>34</v>
      </c>
      <c r="F30" s="110" t="s">
        <v>34</v>
      </c>
      <c r="G30" s="110" t="s">
        <v>34</v>
      </c>
      <c r="H30" s="11">
        <v>-44155.17</v>
      </c>
      <c r="I30" s="111"/>
      <c r="J30" s="111"/>
      <c r="K30" s="112">
        <f t="shared" si="2"/>
        <v>1267063.76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0.399999999999999" x14ac:dyDescent="0.2">
      <c r="A32" s="38" t="s">
        <v>183</v>
      </c>
      <c r="B32" s="35" t="s">
        <v>48</v>
      </c>
      <c r="C32" s="33" t="s">
        <v>49</v>
      </c>
      <c r="D32" s="9">
        <v>659301.62</v>
      </c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659301.62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617368.16</v>
      </c>
      <c r="E34" s="33" t="s">
        <v>34</v>
      </c>
      <c r="F34" s="33" t="s">
        <v>34</v>
      </c>
      <c r="G34" s="33" t="s">
        <v>34</v>
      </c>
      <c r="H34" s="9">
        <v>249547.65</v>
      </c>
      <c r="I34" s="106"/>
      <c r="J34" s="106"/>
      <c r="K34" s="82">
        <f t="shared" si="2"/>
        <v>866915.81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0.399999999999999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0.399999999999999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0.399999999999999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590196.85</v>
      </c>
      <c r="F44" s="98">
        <f t="shared" si="4"/>
        <v>0</v>
      </c>
      <c r="G44" s="98">
        <f t="shared" si="4"/>
        <v>0</v>
      </c>
      <c r="H44" s="98">
        <f t="shared" si="4"/>
        <v>366485.65</v>
      </c>
      <c r="I44" s="98">
        <f t="shared" si="4"/>
        <v>0</v>
      </c>
      <c r="J44" s="98">
        <f t="shared" si="4"/>
        <v>0</v>
      </c>
      <c r="K44" s="104">
        <f>D44+E44-H44</f>
        <v>223711.2</v>
      </c>
    </row>
    <row r="45" spans="1:11" ht="20.399999999999999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0.399999999999999" x14ac:dyDescent="0.2">
      <c r="A46" s="38" t="s">
        <v>214</v>
      </c>
      <c r="B46" s="35" t="s">
        <v>100</v>
      </c>
      <c r="C46" s="33" t="s">
        <v>220</v>
      </c>
      <c r="D46" s="9"/>
      <c r="E46" s="9">
        <v>223711.2</v>
      </c>
      <c r="F46" s="9"/>
      <c r="G46" s="9"/>
      <c r="H46" s="9"/>
      <c r="I46" s="9"/>
      <c r="J46" s="9"/>
      <c r="K46" s="64">
        <f>D46+E46-H46</f>
        <v>223711.2</v>
      </c>
    </row>
    <row r="47" spans="1:11" ht="20.399999999999999" x14ac:dyDescent="0.2">
      <c r="A47" s="38" t="s">
        <v>349</v>
      </c>
      <c r="B47" s="35" t="s">
        <v>216</v>
      </c>
      <c r="C47" s="33" t="s">
        <v>221</v>
      </c>
      <c r="D47" s="9"/>
      <c r="E47" s="9">
        <v>366485.65</v>
      </c>
      <c r="F47" s="9"/>
      <c r="G47" s="9"/>
      <c r="H47" s="9">
        <v>366485.65</v>
      </c>
      <c r="I47" s="9"/>
      <c r="J47" s="9"/>
      <c r="K47" s="64">
        <f>D47+E47-H47</f>
        <v>0</v>
      </c>
    </row>
    <row r="48" spans="1:11" ht="21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3.2" x14ac:dyDescent="0.25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0.799999999999997" x14ac:dyDescent="0.2">
      <c r="A52" s="170"/>
      <c r="B52" s="150"/>
      <c r="C52" s="158"/>
      <c r="D52" s="158"/>
      <c r="E52" s="150"/>
      <c r="F52" s="16" t="s">
        <v>532</v>
      </c>
      <c r="G52" s="16" t="s">
        <v>145</v>
      </c>
      <c r="H52" s="150"/>
      <c r="I52" s="17" t="s">
        <v>533</v>
      </c>
      <c r="J52" s="17" t="s">
        <v>147</v>
      </c>
      <c r="K52" s="148"/>
    </row>
    <row r="53" spans="1:12" ht="10.8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0.399999999999999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0.399999999999999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0.399999999999999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0.399999999999999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0.399999999999999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0.399999999999999" x14ac:dyDescent="0.2">
      <c r="A60" s="52" t="s">
        <v>531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12250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12250</v>
      </c>
    </row>
    <row r="62" spans="1:12" ht="20.399999999999999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0.399999999999999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0.399999999999999" x14ac:dyDescent="0.2">
      <c r="A65" s="38" t="s">
        <v>364</v>
      </c>
      <c r="B65" s="35" t="s">
        <v>365</v>
      </c>
      <c r="C65" s="33" t="s">
        <v>359</v>
      </c>
      <c r="D65" s="9">
        <v>12250</v>
      </c>
      <c r="E65" s="9"/>
      <c r="F65" s="9"/>
      <c r="G65" s="9"/>
      <c r="H65" s="9"/>
      <c r="I65" s="9"/>
      <c r="J65" s="9"/>
      <c r="K65" s="64">
        <f>D65+E65-H65</f>
        <v>12250</v>
      </c>
      <c r="L65" s="121"/>
    </row>
    <row r="66" spans="1:12" ht="20.399999999999999" x14ac:dyDescent="0.2">
      <c r="A66" s="66" t="s">
        <v>62</v>
      </c>
      <c r="B66" s="35" t="s">
        <v>536</v>
      </c>
      <c r="C66" s="33" t="s">
        <v>63</v>
      </c>
      <c r="D66" s="99">
        <f>SUM(D67:D70)</f>
        <v>12250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12250</v>
      </c>
    </row>
    <row r="67" spans="1:12" ht="20.399999999999999" x14ac:dyDescent="0.2">
      <c r="A67" s="38" t="s">
        <v>366</v>
      </c>
      <c r="B67" s="35" t="s">
        <v>367</v>
      </c>
      <c r="C67" s="33" t="s">
        <v>368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0.399999999999999" x14ac:dyDescent="0.2">
      <c r="A68" s="38" t="s">
        <v>369</v>
      </c>
      <c r="B68" s="35" t="s">
        <v>370</v>
      </c>
      <c r="C68" s="33" t="s">
        <v>371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0.399999999999999" x14ac:dyDescent="0.2">
      <c r="A69" s="38" t="s">
        <v>372</v>
      </c>
      <c r="B69" s="35" t="s">
        <v>373</v>
      </c>
      <c r="C69" s="33" t="s">
        <v>374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1" thickBot="1" x14ac:dyDescent="0.25">
      <c r="A70" s="38" t="s">
        <v>375</v>
      </c>
      <c r="B70" s="39" t="s">
        <v>544</v>
      </c>
      <c r="C70" s="67" t="s">
        <v>376</v>
      </c>
      <c r="D70" s="74">
        <v>12250</v>
      </c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12250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3.2" x14ac:dyDescent="0.25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0.799999999999997" x14ac:dyDescent="0.2">
      <c r="A74" s="170"/>
      <c r="B74" s="150"/>
      <c r="C74" s="158"/>
      <c r="D74" s="158"/>
      <c r="E74" s="150"/>
      <c r="F74" s="16" t="s">
        <v>532</v>
      </c>
      <c r="G74" s="16" t="s">
        <v>145</v>
      </c>
      <c r="H74" s="150"/>
      <c r="I74" s="17" t="s">
        <v>533</v>
      </c>
      <c r="J74" s="17" t="s">
        <v>147</v>
      </c>
      <c r="K74" s="148"/>
    </row>
    <row r="75" spans="1:12" ht="10.8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0.399999999999999" x14ac:dyDescent="0.2">
      <c r="A76" s="66" t="s">
        <v>232</v>
      </c>
      <c r="B76" s="35" t="s">
        <v>377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x14ac:dyDescent="0.2">
      <c r="A77" s="66" t="s">
        <v>378</v>
      </c>
      <c r="B77" s="35" t="s">
        <v>379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0.6" x14ac:dyDescent="0.2">
      <c r="A78" s="38" t="s">
        <v>380</v>
      </c>
      <c r="B78" s="35" t="s">
        <v>382</v>
      </c>
      <c r="C78" s="33" t="s">
        <v>381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0.399999999999999" x14ac:dyDescent="0.2">
      <c r="A79" s="22" t="s">
        <v>530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0.399999999999999" x14ac:dyDescent="0.2">
      <c r="A84" s="66" t="s">
        <v>234</v>
      </c>
      <c r="B84" s="35" t="s">
        <v>383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384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385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386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0.399999999999999" x14ac:dyDescent="0.2">
      <c r="A89" s="38" t="s">
        <v>388</v>
      </c>
      <c r="B89" s="36" t="s">
        <v>389</v>
      </c>
      <c r="C89" s="123" t="s">
        <v>387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3.2" x14ac:dyDescent="0.25">
      <c r="A91" s="56" t="s">
        <v>80</v>
      </c>
      <c r="B91" s="32" t="s">
        <v>81</v>
      </c>
      <c r="C91" s="60" t="s">
        <v>82</v>
      </c>
      <c r="D91" s="10">
        <v>9953.19</v>
      </c>
      <c r="E91" s="8">
        <v>111407.3</v>
      </c>
      <c r="F91" s="8"/>
      <c r="G91" s="8"/>
      <c r="H91" s="8">
        <v>103154.81</v>
      </c>
      <c r="I91" s="8"/>
      <c r="J91" s="8"/>
      <c r="K91" s="57">
        <f>D91+E91-H91</f>
        <v>18205.68</v>
      </c>
    </row>
    <row r="92" spans="1:12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1" thickBot="1" x14ac:dyDescent="0.25">
      <c r="A94" s="56" t="s">
        <v>392</v>
      </c>
      <c r="B94" s="39" t="s">
        <v>391</v>
      </c>
      <c r="C94" s="67" t="s">
        <v>390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5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0.799999999999997" x14ac:dyDescent="0.2">
      <c r="A98" s="170"/>
      <c r="B98" s="150"/>
      <c r="C98" s="158"/>
      <c r="D98" s="158"/>
      <c r="E98" s="150"/>
      <c r="F98" s="16" t="s">
        <v>532</v>
      </c>
      <c r="G98" s="16" t="s">
        <v>145</v>
      </c>
      <c r="H98" s="150"/>
      <c r="I98" s="17" t="s">
        <v>533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0.399999999999999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20.399999999999999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0.399999999999999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0.399999999999999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0.399999999999999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0.399999999999999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0.399999999999999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0.399999999999999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0.399999999999999" x14ac:dyDescent="0.2">
      <c r="A110" s="66" t="s">
        <v>393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0.399999999999999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20.399999999999999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0.399999999999999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1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3.2" x14ac:dyDescent="0.25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0.799999999999997" x14ac:dyDescent="0.2">
      <c r="A118" s="171"/>
      <c r="B118" s="150"/>
      <c r="C118" s="158"/>
      <c r="D118" s="158"/>
      <c r="E118" s="150"/>
      <c r="F118" s="16" t="s">
        <v>532</v>
      </c>
      <c r="G118" s="16" t="s">
        <v>145</v>
      </c>
      <c r="H118" s="150"/>
      <c r="I118" s="17" t="s">
        <v>533</v>
      </c>
      <c r="J118" s="17" t="s">
        <v>147</v>
      </c>
      <c r="K118" s="148"/>
    </row>
    <row r="119" spans="1:12" ht="10.8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20.399999999999999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0.399999999999999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0.399999999999999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0.399999999999999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0.399999999999999" x14ac:dyDescent="0.2">
      <c r="A124" s="126" t="s">
        <v>394</v>
      </c>
      <c r="B124" s="35" t="s">
        <v>395</v>
      </c>
      <c r="C124" s="33" t="s">
        <v>396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0.399999999999999" x14ac:dyDescent="0.2">
      <c r="A125" s="127" t="s">
        <v>397</v>
      </c>
      <c r="B125" s="35" t="s">
        <v>545</v>
      </c>
      <c r="C125" s="33" t="s">
        <v>398</v>
      </c>
      <c r="D125" s="98">
        <f t="shared" ref="D125:J125" si="11">SUM(D126:D129)</f>
        <v>11600</v>
      </c>
      <c r="E125" s="98">
        <f t="shared" si="11"/>
        <v>5200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16800</v>
      </c>
      <c r="L125" s="121"/>
    </row>
    <row r="126" spans="1:12" ht="30.6" x14ac:dyDescent="0.2">
      <c r="A126" s="34" t="s">
        <v>399</v>
      </c>
      <c r="B126" s="35" t="s">
        <v>400</v>
      </c>
      <c r="C126" s="33" t="s">
        <v>401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0.6" x14ac:dyDescent="0.2">
      <c r="A127" s="34" t="s">
        <v>402</v>
      </c>
      <c r="B127" s="35" t="s">
        <v>403</v>
      </c>
      <c r="C127" s="33" t="s">
        <v>404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0.399999999999999" x14ac:dyDescent="0.2">
      <c r="A128" s="34" t="s">
        <v>405</v>
      </c>
      <c r="B128" s="35" t="s">
        <v>406</v>
      </c>
      <c r="C128" s="33" t="s">
        <v>407</v>
      </c>
      <c r="D128" s="9">
        <v>11600</v>
      </c>
      <c r="E128" s="9">
        <v>5200</v>
      </c>
      <c r="F128" s="9"/>
      <c r="G128" s="9"/>
      <c r="H128" s="9"/>
      <c r="I128" s="9"/>
      <c r="J128" s="9"/>
      <c r="K128" s="136">
        <f>D128+E128-H128</f>
        <v>16800</v>
      </c>
      <c r="L128" s="121"/>
    </row>
    <row r="129" spans="1:12" ht="20.399999999999999" x14ac:dyDescent="0.2">
      <c r="A129" s="34" t="s">
        <v>408</v>
      </c>
      <c r="B129" s="35" t="s">
        <v>409</v>
      </c>
      <c r="C129" s="33" t="s">
        <v>410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0.399999999999999" x14ac:dyDescent="0.2">
      <c r="A130" s="127" t="s">
        <v>411</v>
      </c>
      <c r="B130" s="35" t="s">
        <v>412</v>
      </c>
      <c r="C130" s="33" t="s">
        <v>413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1.2" thickBot="1" x14ac:dyDescent="0.25">
      <c r="A131" s="34" t="s">
        <v>414</v>
      </c>
      <c r="B131" s="39" t="s">
        <v>415</v>
      </c>
      <c r="C131" s="67" t="s">
        <v>416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3.2" x14ac:dyDescent="0.25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0.799999999999997" x14ac:dyDescent="0.2">
      <c r="A135" s="149"/>
      <c r="B135" s="150"/>
      <c r="C135" s="158"/>
      <c r="D135" s="158"/>
      <c r="E135" s="150"/>
      <c r="F135" s="16" t="s">
        <v>532</v>
      </c>
      <c r="G135" s="16" t="s">
        <v>145</v>
      </c>
      <c r="H135" s="150"/>
      <c r="I135" s="17" t="s">
        <v>533</v>
      </c>
      <c r="J135" s="17" t="s">
        <v>147</v>
      </c>
      <c r="K135" s="148"/>
      <c r="L135" s="113"/>
    </row>
    <row r="136" spans="1:12" ht="10.8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0.6" x14ac:dyDescent="0.2">
      <c r="A137" s="34" t="s">
        <v>417</v>
      </c>
      <c r="B137" s="51" t="s">
        <v>418</v>
      </c>
      <c r="C137" s="62" t="s">
        <v>419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0.6" x14ac:dyDescent="0.2">
      <c r="A138" s="34" t="s">
        <v>420</v>
      </c>
      <c r="B138" s="35" t="s">
        <v>421</v>
      </c>
      <c r="C138" s="33" t="s">
        <v>422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20.399999999999999" x14ac:dyDescent="0.2">
      <c r="A139" s="34" t="s">
        <v>424</v>
      </c>
      <c r="B139" s="35" t="s">
        <v>428</v>
      </c>
      <c r="C139" s="33" t="s">
        <v>423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0.399999999999999" x14ac:dyDescent="0.2">
      <c r="A140" s="127" t="s">
        <v>425</v>
      </c>
      <c r="B140" s="35" t="s">
        <v>426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1" thickBot="1" x14ac:dyDescent="0.25">
      <c r="A141" s="127" t="s">
        <v>427</v>
      </c>
      <c r="B141" s="39" t="s">
        <v>537</v>
      </c>
      <c r="C141" s="67" t="s">
        <v>97</v>
      </c>
      <c r="D141" s="74"/>
      <c r="E141" s="74">
        <v>5200</v>
      </c>
      <c r="F141" s="74"/>
      <c r="G141" s="74"/>
      <c r="H141" s="74">
        <v>5200</v>
      </c>
      <c r="I141" s="74"/>
      <c r="J141" s="74"/>
      <c r="K141" s="137">
        <f>D141+E141-H141</f>
        <v>0</v>
      </c>
      <c r="L141" s="121"/>
    </row>
    <row r="142" spans="1:12" ht="21.75" customHeight="1" x14ac:dyDescent="0.25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3.2" x14ac:dyDescent="0.25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0.799999999999997" x14ac:dyDescent="0.2">
      <c r="A145" s="149"/>
      <c r="B145" s="150"/>
      <c r="C145" s="158"/>
      <c r="D145" s="158"/>
      <c r="E145" s="150"/>
      <c r="F145" s="16" t="s">
        <v>532</v>
      </c>
      <c r="G145" s="16" t="s">
        <v>145</v>
      </c>
      <c r="H145" s="150"/>
      <c r="I145" s="17" t="s">
        <v>533</v>
      </c>
      <c r="J145" s="17" t="s">
        <v>147</v>
      </c>
      <c r="K145" s="148"/>
    </row>
    <row r="146" spans="1:13" ht="10.8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2610372.96</v>
      </c>
      <c r="E147" s="87">
        <v>358011.4</v>
      </c>
      <c r="F147" s="87"/>
      <c r="G147" s="87"/>
      <c r="H147" s="87">
        <v>160912.92000000001</v>
      </c>
      <c r="I147" s="87"/>
      <c r="J147" s="87"/>
      <c r="K147" s="105">
        <f>D147+E147-H147</f>
        <v>2807471.44</v>
      </c>
      <c r="L147" s="121"/>
      <c r="M147" s="122"/>
    </row>
    <row r="148" spans="1:13" ht="20.399999999999999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429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0.399999999999999" x14ac:dyDescent="0.2">
      <c r="A150" s="66" t="s">
        <v>96</v>
      </c>
      <c r="B150" s="35" t="s">
        <v>32</v>
      </c>
      <c r="C150" s="33" t="s">
        <v>325</v>
      </c>
      <c r="D150" s="88">
        <v>2587888.71</v>
      </c>
      <c r="E150" s="6" t="s">
        <v>139</v>
      </c>
      <c r="F150" s="6" t="s">
        <v>139</v>
      </c>
      <c r="G150" s="6" t="s">
        <v>139</v>
      </c>
      <c r="H150" s="88">
        <v>205392.48</v>
      </c>
      <c r="I150" s="88"/>
      <c r="J150" s="88"/>
      <c r="K150" s="82">
        <f>D150+H150</f>
        <v>2793281.19</v>
      </c>
      <c r="L150" s="121"/>
      <c r="M150" s="122"/>
    </row>
    <row r="151" spans="1:13" ht="20.399999999999999" x14ac:dyDescent="0.2">
      <c r="A151" s="38" t="s">
        <v>316</v>
      </c>
      <c r="B151" s="35" t="s">
        <v>98</v>
      </c>
      <c r="C151" s="33" t="s">
        <v>431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430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0.399999999999999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0.399999999999999" x14ac:dyDescent="0.2">
      <c r="A154" s="38" t="s">
        <v>316</v>
      </c>
      <c r="B154" s="35" t="s">
        <v>296</v>
      </c>
      <c r="C154" s="33" t="s">
        <v>432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433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0.399999999999999" x14ac:dyDescent="0.2">
      <c r="A156" s="66" t="s">
        <v>298</v>
      </c>
      <c r="B156" s="35" t="s">
        <v>542</v>
      </c>
      <c r="C156" s="33" t="s">
        <v>330</v>
      </c>
      <c r="D156" s="88"/>
      <c r="E156" s="88">
        <v>590196.85</v>
      </c>
      <c r="F156" s="88"/>
      <c r="G156" s="88"/>
      <c r="H156" s="88">
        <v>366485.65</v>
      </c>
      <c r="I156" s="88"/>
      <c r="J156" s="88"/>
      <c r="K156" s="104">
        <f t="shared" ref="K156:K163" si="12">D156+E156-H156</f>
        <v>223711.2</v>
      </c>
      <c r="L156" s="121"/>
      <c r="M156" s="122"/>
    </row>
    <row r="157" spans="1:13" ht="20.399999999999999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>
        <v>223711.2</v>
      </c>
      <c r="F158" s="9"/>
      <c r="G158" s="9"/>
      <c r="H158" s="9"/>
      <c r="I158" s="9"/>
      <c r="J158" s="9"/>
      <c r="K158" s="64">
        <f t="shared" si="12"/>
        <v>223711.2</v>
      </c>
      <c r="L158" s="121"/>
      <c r="M158" s="122"/>
    </row>
    <row r="159" spans="1:13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0.399999999999999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434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543</v>
      </c>
      <c r="C162" s="33" t="s">
        <v>336</v>
      </c>
      <c r="D162" s="88">
        <v>12250</v>
      </c>
      <c r="E162" s="88"/>
      <c r="F162" s="88"/>
      <c r="G162" s="88"/>
      <c r="H162" s="88"/>
      <c r="I162" s="88"/>
      <c r="J162" s="88"/>
      <c r="K162" s="64">
        <f t="shared" si="12"/>
        <v>12250</v>
      </c>
      <c r="L162" s="121"/>
      <c r="M162" s="122"/>
    </row>
    <row r="163" spans="1:13" ht="20.399999999999999" x14ac:dyDescent="0.2">
      <c r="A163" s="38" t="s">
        <v>310</v>
      </c>
      <c r="B163" s="35" t="s">
        <v>102</v>
      </c>
      <c r="C163" s="33" t="s">
        <v>435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0.399999999999999" x14ac:dyDescent="0.2">
      <c r="A164" s="66" t="s">
        <v>436</v>
      </c>
      <c r="B164" s="35" t="s">
        <v>536</v>
      </c>
      <c r="C164" s="33" t="s">
        <v>437</v>
      </c>
      <c r="D164" s="9">
        <v>12250</v>
      </c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12250</v>
      </c>
      <c r="L164" s="121"/>
      <c r="M164" s="122"/>
    </row>
    <row r="165" spans="1:13" ht="21" thickBot="1" x14ac:dyDescent="0.25">
      <c r="A165" s="38" t="s">
        <v>310</v>
      </c>
      <c r="B165" s="39" t="s">
        <v>439</v>
      </c>
      <c r="C165" s="67" t="s">
        <v>438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3.2" x14ac:dyDescent="0.25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0.799999999999997" x14ac:dyDescent="0.2">
      <c r="A169" s="149"/>
      <c r="B169" s="150"/>
      <c r="C169" s="158"/>
      <c r="D169" s="158"/>
      <c r="E169" s="150"/>
      <c r="F169" s="16" t="s">
        <v>532</v>
      </c>
      <c r="G169" s="16" t="s">
        <v>145</v>
      </c>
      <c r="H169" s="150"/>
      <c r="I169" s="17" t="s">
        <v>533</v>
      </c>
      <c r="J169" s="17" t="s">
        <v>338</v>
      </c>
      <c r="K169" s="148"/>
    </row>
    <row r="170" spans="1:13" ht="10.8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0.399999999999999" x14ac:dyDescent="0.2">
      <c r="A171" s="66" t="s">
        <v>299</v>
      </c>
      <c r="B171" s="35" t="s">
        <v>441</v>
      </c>
      <c r="C171" s="33" t="s">
        <v>440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0.399999999999999" x14ac:dyDescent="0.2">
      <c r="A172" s="38" t="s">
        <v>310</v>
      </c>
      <c r="B172" s="35" t="s">
        <v>443</v>
      </c>
      <c r="C172" s="33" t="s">
        <v>442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0.399999999999999" x14ac:dyDescent="0.2">
      <c r="A173" s="66" t="s">
        <v>461</v>
      </c>
      <c r="B173" s="35" t="s">
        <v>379</v>
      </c>
      <c r="C173" s="33" t="s">
        <v>444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0.399999999999999" x14ac:dyDescent="0.2">
      <c r="A174" s="38" t="s">
        <v>310</v>
      </c>
      <c r="B174" s="35" t="s">
        <v>445</v>
      </c>
      <c r="C174" s="33" t="s">
        <v>446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447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0.399999999999999" x14ac:dyDescent="0.2">
      <c r="A176" s="38" t="s">
        <v>316</v>
      </c>
      <c r="B176" s="35" t="s">
        <v>103</v>
      </c>
      <c r="C176" s="33" t="s">
        <v>448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0.399999999999999" x14ac:dyDescent="0.2">
      <c r="A177" s="66" t="s">
        <v>301</v>
      </c>
      <c r="B177" s="35" t="s">
        <v>449</v>
      </c>
      <c r="C177" s="33" t="s">
        <v>450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x14ac:dyDescent="0.2">
      <c r="A178" s="66" t="s">
        <v>239</v>
      </c>
      <c r="B178" s="35" t="s">
        <v>451</v>
      </c>
      <c r="C178" s="33" t="s">
        <v>452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0.399999999999999" x14ac:dyDescent="0.2">
      <c r="A179" s="38" t="s">
        <v>316</v>
      </c>
      <c r="B179" s="35" t="s">
        <v>104</v>
      </c>
      <c r="C179" s="33" t="s">
        <v>453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454</v>
      </c>
      <c r="D180" s="88">
        <v>9953.19</v>
      </c>
      <c r="E180" s="88">
        <v>111407.3</v>
      </c>
      <c r="F180" s="88"/>
      <c r="G180" s="88"/>
      <c r="H180" s="88">
        <v>103154.81</v>
      </c>
      <c r="I180" s="88"/>
      <c r="J180" s="88"/>
      <c r="K180" s="104">
        <f t="shared" si="13"/>
        <v>18205.68</v>
      </c>
      <c r="L180" s="121"/>
      <c r="M180" s="122"/>
    </row>
    <row r="181" spans="1:13" ht="20.399999999999999" x14ac:dyDescent="0.2">
      <c r="A181" s="38" t="s">
        <v>310</v>
      </c>
      <c r="B181" s="35" t="s">
        <v>106</v>
      </c>
      <c r="C181" s="33" t="s">
        <v>455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0.399999999999999" x14ac:dyDescent="0.2">
      <c r="A182" s="66" t="s">
        <v>107</v>
      </c>
      <c r="B182" s="35" t="s">
        <v>84</v>
      </c>
      <c r="C182" s="33" t="s">
        <v>456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0.399999999999999" x14ac:dyDescent="0.2">
      <c r="A183" s="38" t="s">
        <v>310</v>
      </c>
      <c r="B183" s="35" t="s">
        <v>108</v>
      </c>
      <c r="C183" s="33" t="s">
        <v>457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3.2" x14ac:dyDescent="0.25">
      <c r="A184" s="66" t="s">
        <v>86</v>
      </c>
      <c r="B184" s="35" t="s">
        <v>87</v>
      </c>
      <c r="C184" s="33" t="s">
        <v>458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0.399999999999999" x14ac:dyDescent="0.2">
      <c r="A185" s="38" t="s">
        <v>310</v>
      </c>
      <c r="B185" s="36" t="s">
        <v>109</v>
      </c>
      <c r="C185" s="123" t="s">
        <v>459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1" thickBot="1" x14ac:dyDescent="0.25">
      <c r="A186" s="66" t="s">
        <v>392</v>
      </c>
      <c r="B186" s="39" t="s">
        <v>391</v>
      </c>
      <c r="C186" s="67" t="s">
        <v>460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5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0.8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0.399999999999999" x14ac:dyDescent="0.2">
      <c r="A191" s="66" t="s">
        <v>462</v>
      </c>
      <c r="B191" s="51" t="s">
        <v>111</v>
      </c>
      <c r="C191" s="62" t="s">
        <v>463</v>
      </c>
      <c r="D191" s="182">
        <v>460000</v>
      </c>
      <c r="E191" s="182"/>
      <c r="F191" s="182"/>
      <c r="G191" s="182"/>
      <c r="H191" s="182"/>
      <c r="I191" s="182"/>
      <c r="J191" s="183">
        <f t="shared" ref="J191:J196" si="14">D191+F191-H191</f>
        <v>460000</v>
      </c>
      <c r="K191" s="184"/>
      <c r="L191" s="121"/>
      <c r="M191" s="122"/>
    </row>
    <row r="192" spans="1:13" ht="20.399999999999999" x14ac:dyDescent="0.2">
      <c r="A192" s="38" t="s">
        <v>303</v>
      </c>
      <c r="B192" s="80" t="s">
        <v>111</v>
      </c>
      <c r="C192" s="33" t="s">
        <v>464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0.399999999999999" x14ac:dyDescent="0.2">
      <c r="A193" s="75" t="s">
        <v>304</v>
      </c>
      <c r="B193" s="80" t="s">
        <v>111</v>
      </c>
      <c r="C193" s="33" t="s">
        <v>465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466</v>
      </c>
      <c r="D194" s="169">
        <v>460000</v>
      </c>
      <c r="E194" s="169"/>
      <c r="F194" s="169"/>
      <c r="G194" s="169"/>
      <c r="H194" s="169"/>
      <c r="I194" s="169"/>
      <c r="J194" s="152">
        <f t="shared" si="14"/>
        <v>460000</v>
      </c>
      <c r="K194" s="153"/>
      <c r="L194" s="121"/>
      <c r="M194" s="122"/>
    </row>
    <row r="195" spans="1:13" ht="20.399999999999999" x14ac:dyDescent="0.2">
      <c r="A195" s="75" t="s">
        <v>305</v>
      </c>
      <c r="B195" s="80" t="s">
        <v>111</v>
      </c>
      <c r="C195" s="33" t="s">
        <v>467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0.399999999999999" x14ac:dyDescent="0.2">
      <c r="A198" s="66" t="s">
        <v>306</v>
      </c>
      <c r="B198" s="35" t="s">
        <v>113</v>
      </c>
      <c r="C198" s="33" t="s">
        <v>468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0.399999999999999" x14ac:dyDescent="0.2">
      <c r="A199" s="75" t="s">
        <v>307</v>
      </c>
      <c r="B199" s="80" t="s">
        <v>113</v>
      </c>
      <c r="C199" s="33" t="s">
        <v>469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470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471</v>
      </c>
      <c r="B203" s="35" t="s">
        <v>114</v>
      </c>
      <c r="C203" s="33" t="s">
        <v>472</v>
      </c>
      <c r="D203" s="165"/>
      <c r="E203" s="165"/>
      <c r="F203" s="165">
        <v>321</v>
      </c>
      <c r="G203" s="165"/>
      <c r="H203" s="165">
        <v>321</v>
      </c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20.399999999999999" x14ac:dyDescent="0.2">
      <c r="A207" s="66" t="s">
        <v>115</v>
      </c>
      <c r="B207" s="35" t="s">
        <v>116</v>
      </c>
      <c r="C207" s="33" t="s">
        <v>473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0.399999999999999" x14ac:dyDescent="0.2">
      <c r="A208" s="38" t="s">
        <v>309</v>
      </c>
      <c r="B208" s="80" t="s">
        <v>116</v>
      </c>
      <c r="C208" s="33" t="s">
        <v>474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0.399999999999999" x14ac:dyDescent="0.2">
      <c r="A209" s="75" t="s">
        <v>310</v>
      </c>
      <c r="B209" s="80" t="s">
        <v>116</v>
      </c>
      <c r="C209" s="33" t="s">
        <v>475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476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0.399999999999999" x14ac:dyDescent="0.2">
      <c r="A211" s="75" t="s">
        <v>310</v>
      </c>
      <c r="B211" s="80" t="s">
        <v>116</v>
      </c>
      <c r="C211" s="33" t="s">
        <v>477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0.399999999999999" x14ac:dyDescent="0.2">
      <c r="A212" s="66" t="s">
        <v>311</v>
      </c>
      <c r="B212" s="35" t="s">
        <v>119</v>
      </c>
      <c r="C212" s="33" t="s">
        <v>478</v>
      </c>
      <c r="D212" s="165">
        <v>2738</v>
      </c>
      <c r="E212" s="165"/>
      <c r="F212" s="165"/>
      <c r="G212" s="165"/>
      <c r="H212" s="165"/>
      <c r="I212" s="165"/>
      <c r="J212" s="152">
        <f t="shared" si="15"/>
        <v>2738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0.8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0.399999999999999" x14ac:dyDescent="0.2">
      <c r="A220" s="58" t="s">
        <v>313</v>
      </c>
      <c r="B220" s="51" t="s">
        <v>120</v>
      </c>
      <c r="C220" s="62" t="s">
        <v>479</v>
      </c>
      <c r="D220" s="197">
        <v>697780.3</v>
      </c>
      <c r="E220" s="197"/>
      <c r="F220" s="197">
        <v>25396</v>
      </c>
      <c r="G220" s="197"/>
      <c r="H220" s="197"/>
      <c r="I220" s="197"/>
      <c r="J220" s="183">
        <f>D220+F220-H220</f>
        <v>723176.3</v>
      </c>
      <c r="K220" s="184"/>
      <c r="L220" s="121"/>
      <c r="M220" s="122"/>
    </row>
    <row r="221" spans="1:13" ht="20.399999999999999" x14ac:dyDescent="0.2">
      <c r="A221" s="34" t="s">
        <v>314</v>
      </c>
      <c r="B221" s="80" t="s">
        <v>120</v>
      </c>
      <c r="C221" s="33" t="s">
        <v>480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481</v>
      </c>
      <c r="D222" s="165">
        <v>697780.3</v>
      </c>
      <c r="E222" s="165"/>
      <c r="F222" s="165">
        <v>25396</v>
      </c>
      <c r="G222" s="165"/>
      <c r="H222" s="165"/>
      <c r="I222" s="165"/>
      <c r="J222" s="152">
        <f>D222+F222-H222</f>
        <v>723176.3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20.399999999999999" x14ac:dyDescent="0.2">
      <c r="A225" s="58" t="s">
        <v>315</v>
      </c>
      <c r="B225" s="35" t="s">
        <v>122</v>
      </c>
      <c r="C225" s="33" t="s">
        <v>482</v>
      </c>
      <c r="D225" s="165"/>
      <c r="E225" s="165"/>
      <c r="F225" s="165"/>
      <c r="G225" s="165"/>
      <c r="H225" s="165"/>
      <c r="I225" s="165"/>
      <c r="J225" s="152">
        <f t="shared" ref="J225:J240" si="16">D225+F225-H225</f>
        <v>0</v>
      </c>
      <c r="K225" s="153"/>
      <c r="L225" s="121"/>
      <c r="M225" s="122"/>
    </row>
    <row r="226" spans="1:15" ht="20.399999999999999" x14ac:dyDescent="0.2">
      <c r="A226" s="34" t="s">
        <v>309</v>
      </c>
      <c r="B226" s="80" t="s">
        <v>122</v>
      </c>
      <c r="C226" s="33" t="s">
        <v>483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0.399999999999999" x14ac:dyDescent="0.2">
      <c r="A227" s="75" t="s">
        <v>310</v>
      </c>
      <c r="B227" s="80" t="s">
        <v>122</v>
      </c>
      <c r="C227" s="33" t="s">
        <v>484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485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0.399999999999999" x14ac:dyDescent="0.2">
      <c r="A229" s="78" t="s">
        <v>310</v>
      </c>
      <c r="B229" s="80" t="s">
        <v>122</v>
      </c>
      <c r="C229" s="33" t="s">
        <v>486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20.399999999999999" x14ac:dyDescent="0.2">
      <c r="A230" s="58" t="s">
        <v>497</v>
      </c>
      <c r="B230" s="35" t="s">
        <v>123</v>
      </c>
      <c r="C230" s="33" t="s">
        <v>487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0.399999999999999" x14ac:dyDescent="0.2">
      <c r="A231" s="34" t="s">
        <v>309</v>
      </c>
      <c r="B231" s="80" t="s">
        <v>123</v>
      </c>
      <c r="C231" s="33" t="s">
        <v>488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0.399999999999999" x14ac:dyDescent="0.2">
      <c r="A232" s="75" t="s">
        <v>316</v>
      </c>
      <c r="B232" s="80" t="s">
        <v>123</v>
      </c>
      <c r="C232" s="33" t="s">
        <v>489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490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491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0.399999999999999" x14ac:dyDescent="0.2">
      <c r="A235" s="75" t="s">
        <v>310</v>
      </c>
      <c r="B235" s="80" t="s">
        <v>123</v>
      </c>
      <c r="C235" s="33" t="s">
        <v>492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493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0.399999999999999" x14ac:dyDescent="0.2">
      <c r="A237" s="78" t="s">
        <v>310</v>
      </c>
      <c r="B237" s="80" t="s">
        <v>123</v>
      </c>
      <c r="C237" s="33" t="s">
        <v>494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534</v>
      </c>
    </row>
    <row r="238" spans="1:15" x14ac:dyDescent="0.2">
      <c r="A238" s="34" t="s">
        <v>317</v>
      </c>
      <c r="B238" s="80" t="s">
        <v>123</v>
      </c>
      <c r="C238" s="33" t="s">
        <v>495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496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528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20.399999999999999" x14ac:dyDescent="0.2">
      <c r="A246" s="58" t="s">
        <v>498</v>
      </c>
      <c r="B246" s="51" t="s">
        <v>125</v>
      </c>
      <c r="C246" s="62" t="s">
        <v>499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0.399999999999999" x14ac:dyDescent="0.2">
      <c r="A247" s="34" t="s">
        <v>309</v>
      </c>
      <c r="B247" s="80" t="s">
        <v>125</v>
      </c>
      <c r="C247" s="33" t="s">
        <v>500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0.399999999999999" x14ac:dyDescent="0.2">
      <c r="A248" s="75" t="s">
        <v>316</v>
      </c>
      <c r="B248" s="80" t="s">
        <v>125</v>
      </c>
      <c r="C248" s="33" t="s">
        <v>501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502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503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0.399999999999999" x14ac:dyDescent="0.2">
      <c r="A251" s="75" t="s">
        <v>310</v>
      </c>
      <c r="B251" s="80" t="s">
        <v>125</v>
      </c>
      <c r="C251" s="33" t="s">
        <v>504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505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0.399999999999999" x14ac:dyDescent="0.2">
      <c r="A253" s="78" t="s">
        <v>310</v>
      </c>
      <c r="B253" s="80" t="s">
        <v>125</v>
      </c>
      <c r="C253" s="33" t="s">
        <v>506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507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0.399999999999999" x14ac:dyDescent="0.2">
      <c r="A257" s="58" t="s">
        <v>518</v>
      </c>
      <c r="B257" s="35" t="s">
        <v>126</v>
      </c>
      <c r="C257" s="33" t="s">
        <v>508</v>
      </c>
      <c r="D257" s="165">
        <v>43852</v>
      </c>
      <c r="E257" s="165"/>
      <c r="F257" s="165">
        <v>2700</v>
      </c>
      <c r="G257" s="165"/>
      <c r="H257" s="165">
        <v>2700</v>
      </c>
      <c r="I257" s="165"/>
      <c r="J257" s="152">
        <f t="shared" ref="J257:J267" si="18">D257+F257-H257</f>
        <v>43852</v>
      </c>
      <c r="K257" s="153"/>
      <c r="L257" s="121"/>
      <c r="M257" s="122"/>
    </row>
    <row r="258" spans="1:13" ht="30.6" x14ac:dyDescent="0.2">
      <c r="A258" s="34" t="s">
        <v>320</v>
      </c>
      <c r="B258" s="80" t="s">
        <v>126</v>
      </c>
      <c r="C258" s="33" t="s">
        <v>509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510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0.399999999999999" x14ac:dyDescent="0.2">
      <c r="A260" s="95" t="s">
        <v>316</v>
      </c>
      <c r="B260" s="80" t="s">
        <v>126</v>
      </c>
      <c r="C260" s="33" t="s">
        <v>511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512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513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20.399999999999999" x14ac:dyDescent="0.2">
      <c r="A263" s="95" t="s">
        <v>310</v>
      </c>
      <c r="B263" s="80" t="s">
        <v>126</v>
      </c>
      <c r="C263" s="33" t="s">
        <v>514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515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20.399999999999999" x14ac:dyDescent="0.2">
      <c r="A265" s="95" t="s">
        <v>310</v>
      </c>
      <c r="B265" s="80" t="s">
        <v>126</v>
      </c>
      <c r="C265" s="33" t="s">
        <v>516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517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529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0.399999999999999" x14ac:dyDescent="0.2">
      <c r="A273" s="34" t="s">
        <v>328</v>
      </c>
      <c r="B273" s="97" t="s">
        <v>126</v>
      </c>
      <c r="C273" s="62" t="s">
        <v>519</v>
      </c>
      <c r="D273" s="197">
        <v>43852</v>
      </c>
      <c r="E273" s="197"/>
      <c r="F273" s="197">
        <v>2700</v>
      </c>
      <c r="G273" s="197"/>
      <c r="H273" s="197">
        <v>2700</v>
      </c>
      <c r="I273" s="197"/>
      <c r="J273" s="183">
        <f t="shared" ref="J273:J282" si="19">D273+F273-H273</f>
        <v>43852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520</v>
      </c>
      <c r="D274" s="165">
        <v>38412</v>
      </c>
      <c r="E274" s="165"/>
      <c r="F274" s="165">
        <v>2700</v>
      </c>
      <c r="G274" s="165"/>
      <c r="H274" s="165">
        <v>2700</v>
      </c>
      <c r="I274" s="165"/>
      <c r="J274" s="152">
        <f t="shared" si="19"/>
        <v>38412</v>
      </c>
      <c r="K274" s="153"/>
      <c r="L274" s="121"/>
      <c r="M274" s="122"/>
    </row>
    <row r="275" spans="1:13" ht="20.399999999999999" x14ac:dyDescent="0.2">
      <c r="A275" s="95" t="s">
        <v>316</v>
      </c>
      <c r="B275" s="80" t="s">
        <v>126</v>
      </c>
      <c r="C275" s="33" t="s">
        <v>521</v>
      </c>
      <c r="D275" s="165"/>
      <c r="E275" s="165"/>
      <c r="F275" s="165"/>
      <c r="G275" s="165"/>
      <c r="H275" s="165"/>
      <c r="I275" s="165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522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523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20.399999999999999" x14ac:dyDescent="0.2">
      <c r="A278" s="95" t="s">
        <v>310</v>
      </c>
      <c r="B278" s="80" t="s">
        <v>126</v>
      </c>
      <c r="C278" s="33" t="s">
        <v>524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525</v>
      </c>
      <c r="D279" s="165">
        <v>5440</v>
      </c>
      <c r="E279" s="165"/>
      <c r="F279" s="165"/>
      <c r="G279" s="165"/>
      <c r="H279" s="165"/>
      <c r="I279" s="165"/>
      <c r="J279" s="152">
        <f t="shared" si="19"/>
        <v>5440</v>
      </c>
      <c r="K279" s="153"/>
      <c r="L279" s="121"/>
      <c r="M279" s="122"/>
    </row>
    <row r="280" spans="1:13" ht="20.399999999999999" x14ac:dyDescent="0.2">
      <c r="A280" s="95" t="s">
        <v>310</v>
      </c>
      <c r="B280" s="80" t="s">
        <v>126</v>
      </c>
      <c r="C280" s="33" t="s">
        <v>526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527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0.8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0.8" hidden="1" thickBot="1" x14ac:dyDescent="0.25"/>
    <row r="286" spans="1:13" ht="48" hidden="1" customHeight="1" thickTop="1" thickBot="1" x14ac:dyDescent="0.3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0.8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0.8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2023-03-28T07:42:01Z</dcterms:modified>
</cp:coreProperties>
</file>